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" yWindow="90" windowWidth="14055" windowHeight="12540" tabRatio="698" activeTab="0"/>
  </bookViews>
  <sheets>
    <sheet name="фінансування" sheetId="1" r:id="rId1"/>
  </sheets>
  <definedNames>
    <definedName name="_xlnm.Print_Titles" localSheetId="0">'фінансування'!$4:$4</definedName>
    <definedName name="_xlnm.Print_Area" localSheetId="0">'фінансування'!$A$1:$B$127</definedName>
  </definedNames>
  <calcPr fullCalcOnLoad="1"/>
</workbook>
</file>

<file path=xl/sharedStrings.xml><?xml version="1.0" encoding="utf-8"?>
<sst xmlns="http://schemas.openxmlformats.org/spreadsheetml/2006/main" count="125" uniqueCount="95">
  <si>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</si>
  <si>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</si>
  <si>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</si>
  <si>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</si>
  <si>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</si>
  <si>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</si>
  <si>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Молодь</t>
  </si>
  <si>
    <t>Культура</t>
  </si>
  <si>
    <t>Засоби масової інформації</t>
  </si>
  <si>
    <t>трансферти населенню</t>
  </si>
  <si>
    <t>інші поточні видатки</t>
  </si>
  <si>
    <t>Показник</t>
  </si>
  <si>
    <t>Фізична культура і спорт</t>
  </si>
  <si>
    <t xml:space="preserve">   благоустрій міста</t>
  </si>
  <si>
    <t xml:space="preserve">   фінансова допомога комунальним підприємствам</t>
  </si>
  <si>
    <t xml:space="preserve">Запобігання та ліквідація надзвичайних ситуацій </t>
  </si>
  <si>
    <t xml:space="preserve">   пільги інвалідам по зору на послуги зв"язку та ЖКП</t>
  </si>
  <si>
    <t>Разом загальний фонд</t>
  </si>
  <si>
    <t>Спеціальний фонд</t>
  </si>
  <si>
    <t xml:space="preserve">Дорожній фонд </t>
  </si>
  <si>
    <t>Управління освіти</t>
  </si>
  <si>
    <t>Управління охорони здоров"я</t>
  </si>
  <si>
    <t>Разом спеціальний фонд</t>
  </si>
  <si>
    <t>виплату допомог сім'ям з дітьми, малозабезпеченим сім'ям,  інвалідам з дитинства,  дітям-інвалідам та тимчасової державної допомоги дітям</t>
  </si>
  <si>
    <t>надання пільг  та житлових субсидій населенню на оплату енергоносіїв та житлово-комунальних послуг</t>
  </si>
  <si>
    <t>утримання дітей-сиріт та дітей, позбавлених батьківського піклування, в дитячих будинках сімейного типу та прийомних сім'ях</t>
  </si>
  <si>
    <t>Загальний фонд</t>
  </si>
  <si>
    <t>надання пільг та житлових субсидій населенню на придбання твердого палива і скрапленого газу</t>
  </si>
  <si>
    <t>Управління капітального будівництва</t>
  </si>
  <si>
    <t>Відділ сім"ї та молоді</t>
  </si>
  <si>
    <t>Виконавчий комітет</t>
  </si>
  <si>
    <t>Управління містобудуввання та архітектури</t>
  </si>
  <si>
    <t>Управління з питань надзвичайних ситуацій та цивільного захисту населення</t>
  </si>
  <si>
    <t>Соціальний захист та соціальне забезпечення</t>
  </si>
  <si>
    <t>оплачувані громадські роботи</t>
  </si>
  <si>
    <t xml:space="preserve">   допомога ветеранам війни  та фінансова підтримка громадських організацій інвалідів та ветеранів</t>
  </si>
  <si>
    <t>заробітна плата (ДНД)</t>
  </si>
  <si>
    <t>Реверсна дотація до державного бюджету</t>
  </si>
  <si>
    <t>Відділ культури та туризму</t>
  </si>
  <si>
    <t>Житлово-комунальне господарство</t>
  </si>
  <si>
    <t>Підтримка малого і середнього підприємництва</t>
  </si>
  <si>
    <t xml:space="preserve">Охорона здоров’я </t>
  </si>
  <si>
    <t>в т.ч. за рахунок коштів міського бюджету</t>
  </si>
  <si>
    <t>Інша субвенція районним у місті та селищному бюджетам</t>
  </si>
  <si>
    <t>тис.грн</t>
  </si>
  <si>
    <t>Управління розвитку торгівлі</t>
  </si>
  <si>
    <t>Передано до бюджету розвитку (спеціального фонду)</t>
  </si>
  <si>
    <t xml:space="preserve"> податок на доходи фізичних осіб</t>
  </si>
  <si>
    <t xml:space="preserve"> плата на землю</t>
  </si>
  <si>
    <t xml:space="preserve"> єдиний податок</t>
  </si>
  <si>
    <r>
      <t xml:space="preserve">Надійшло податкових та неподаткових надходжень, </t>
    </r>
    <r>
      <rPr>
        <sz val="14"/>
        <rFont val="Times New Roman"/>
        <family val="1"/>
      </rPr>
      <t>з них:</t>
    </r>
  </si>
  <si>
    <r>
      <t>Профінансовано видатків</t>
    </r>
    <r>
      <rPr>
        <b/>
        <sz val="14"/>
        <rFont val="Times New Roman"/>
        <family val="1"/>
      </rPr>
      <t>:</t>
    </r>
  </si>
  <si>
    <t>Землеустрій</t>
  </si>
  <si>
    <t>Відділ фізичної культури та спорту</t>
  </si>
  <si>
    <r>
      <t xml:space="preserve">Інші видатки на виконання міських програм, </t>
    </r>
    <r>
      <rPr>
        <sz val="14"/>
        <rFont val="Times New Roman"/>
        <family val="1"/>
      </rPr>
      <t>з них</t>
    </r>
  </si>
  <si>
    <t>видатки на утримання установ</t>
  </si>
  <si>
    <t>Управління власності та приватизації комунального майна</t>
  </si>
  <si>
    <t>Управління розвитку транспорту та зв"язку</t>
  </si>
  <si>
    <t>Інші природоохоронні заходи</t>
  </si>
  <si>
    <r>
      <t xml:space="preserve">Трансферти районним у місті бюджетам за рахунок субвенцій з державного бюджету, </t>
    </r>
    <r>
      <rPr>
        <sz val="14"/>
        <rFont val="Times New Roman"/>
        <family val="1"/>
      </rPr>
      <t>у т.ч. на:</t>
    </r>
  </si>
  <si>
    <r>
      <t xml:space="preserve">Транспорт </t>
    </r>
  </si>
  <si>
    <t xml:space="preserve">у т.ч. за рахунок субвенції з державного бюджету </t>
  </si>
  <si>
    <r>
      <t>Інші видатки</t>
    </r>
    <r>
      <rPr>
        <sz val="14"/>
        <rFont val="Times New Roman"/>
        <family val="1"/>
      </rPr>
      <t xml:space="preserve"> (за рахунок субвенції з обласного бюджету на придбання та встановлення інформаційнних стендів пам"яті загиблих учасників АТО)</t>
    </r>
  </si>
  <si>
    <t>ВСЬОГО профінансовано</t>
  </si>
  <si>
    <t>Інша субвенція (районим у місті бюджетам)</t>
  </si>
  <si>
    <t>в т.ч. за рахунок освітньої субвенції з державного бюджету</t>
  </si>
  <si>
    <t>в т.ч. за рахунок медичної субвенції з державного бюджету</t>
  </si>
  <si>
    <t>Субвенція  з державного бюджету місцевим бюджетам на проведення виборів, в т.ч.:</t>
  </si>
  <si>
    <t xml:space="preserve">   допомога малозабезпеченим громадянам міста </t>
  </si>
  <si>
    <t xml:space="preserve">   допомога учасникам АТО</t>
  </si>
  <si>
    <t xml:space="preserve">   пансіони почесного громадянина</t>
  </si>
  <si>
    <r>
      <t>Дорожнє господарство (</t>
    </r>
    <r>
      <rPr>
        <sz val="14"/>
        <rFont val="Times New Roman"/>
        <family val="1"/>
      </rPr>
      <t>поточний ремонт та утримання доріг</t>
    </r>
    <r>
      <rPr>
        <b/>
        <sz val="14"/>
        <rFont val="Times New Roman"/>
        <family val="1"/>
      </rPr>
      <t>)</t>
    </r>
  </si>
  <si>
    <t>Фонд охорони навколишнього природного середовища</t>
  </si>
  <si>
    <r>
      <t xml:space="preserve">Бюджет розвитку (капітальні видатки), </t>
    </r>
    <r>
      <rPr>
        <sz val="14"/>
        <rFont val="Times New Roman"/>
        <family val="1"/>
      </rPr>
      <t>у тому числі:</t>
    </r>
  </si>
  <si>
    <t xml:space="preserve">   капітальний ремонт житлового фонду</t>
  </si>
  <si>
    <t xml:space="preserve">   благоустрій міста (мережі зовнішнього освітлення)</t>
  </si>
  <si>
    <t>Головне управління житлово-комунального господарства, з них на:</t>
  </si>
  <si>
    <t xml:space="preserve">   дорожнє господарство (капітальний ремонт доріг)</t>
  </si>
  <si>
    <t xml:space="preserve">   внескі в статутні капітали комунальних підприємств</t>
  </si>
  <si>
    <r>
      <t xml:space="preserve">   видатки на ремонт доріг </t>
    </r>
    <r>
      <rPr>
        <i/>
        <sz val="14"/>
        <rFont val="Times New Roman"/>
        <family val="1"/>
      </rPr>
      <t>за рахунок субвенції з державного бюджету на здійснення заходів щодо соціально-економічного розвитку</t>
    </r>
  </si>
  <si>
    <t>МВК</t>
  </si>
  <si>
    <t>Кіровський район</t>
  </si>
  <si>
    <t>Ленінський район</t>
  </si>
  <si>
    <t>с.Нове</t>
  </si>
  <si>
    <t>Цільовий фонд , в т.ч.</t>
  </si>
  <si>
    <t>надання субвенції обласному бюджету на співфінансування будівництва по вул.Андріївський (43,7 тис.грн) та капремонту вул. Андріївської від вул. Габдрахманова до річки Інгул (98,5 тис.грн)</t>
  </si>
  <si>
    <t xml:space="preserve"> Надходження та використання коштів</t>
  </si>
  <si>
    <t xml:space="preserve">  у т.ч. надання іншої субвенції обласному бюджету на співфінансування будівництва зливової каналізації по вул. Андріївській </t>
  </si>
  <si>
    <t>з них інша субвенція з міського бюджету районному бюджету Сватівського району Луганської області на виконання заходів з ліквідації наслідків надзвичайної ситуації, яка сталася 29-30 жовтня 2015 року у м. Сватові Луганської області</t>
  </si>
  <si>
    <r>
      <t xml:space="preserve">   </t>
    </r>
    <r>
      <rPr>
        <sz val="14"/>
        <rFont val="Times New Roman"/>
        <family val="1"/>
      </rPr>
      <t xml:space="preserve">видатки на капремонт будинків інвалідів </t>
    </r>
    <r>
      <rPr>
        <i/>
        <sz val="14"/>
        <rFont val="Times New Roman"/>
        <family val="1"/>
      </rPr>
      <t>за рахунок субвенції з державного бюджету</t>
    </r>
  </si>
  <si>
    <t xml:space="preserve">Субвенція  з державного бюджету на погашення заборгованості з різниці в тарифах </t>
  </si>
  <si>
    <t>Інша субвенція обласному бюджету на надання фінансової підтримки ОКВП"Дніпро-Кіровоград на погашення заборгованості за спожиту електроенергію</t>
  </si>
  <si>
    <t>по міському бюджету м.Кіровограда у березні 2016 року</t>
  </si>
  <si>
    <t>Управління земельних відносин та охорони навколошнього природного середовища</t>
  </si>
  <si>
    <t xml:space="preserve"> за період 21.03.2016 - 25.03.2016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</si>
</sst>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#,##0.0"/>
    <numFmt numFmtId="193" formatCode="#0.00"/>
  </numFmts>
  <fonts count="6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3.5"/>
      <name val="Times New Roman"/>
      <family val="1"/>
    </font>
    <font>
      <sz val="12"/>
      <color indexed="9"/>
      <name val="Times New Roman"/>
      <family val="1"/>
    </font>
    <font>
      <sz val="13.5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88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8" fontId="9" fillId="32" borderId="0" xfId="0" applyNumberFormat="1" applyFont="1" applyFill="1" applyBorder="1" applyAlignment="1">
      <alignment/>
    </xf>
    <xf numFmtId="188" fontId="14" fillId="0" borderId="0" xfId="0" applyNumberFormat="1" applyFont="1" applyBorder="1" applyAlignment="1">
      <alignment/>
    </xf>
    <xf numFmtId="188" fontId="13" fillId="0" borderId="0" xfId="0" applyNumberFormat="1" applyFont="1" applyBorder="1" applyAlignment="1">
      <alignment/>
    </xf>
    <xf numFmtId="188" fontId="1" fillId="32" borderId="0" xfId="0" applyNumberFormat="1" applyFont="1" applyFill="1" applyBorder="1" applyAlignment="1">
      <alignment/>
    </xf>
    <xf numFmtId="188" fontId="0" fillId="0" borderId="0" xfId="0" applyNumberFormat="1" applyBorder="1" applyAlignment="1">
      <alignment/>
    </xf>
    <xf numFmtId="188" fontId="0" fillId="32" borderId="0" xfId="0" applyNumberFormat="1" applyFill="1" applyBorder="1" applyAlignment="1">
      <alignment/>
    </xf>
    <xf numFmtId="188" fontId="8" fillId="0" borderId="0" xfId="0" applyNumberFormat="1" applyFont="1" applyBorder="1" applyAlignment="1">
      <alignment horizontal="center" vertical="center"/>
    </xf>
    <xf numFmtId="188" fontId="8" fillId="32" borderId="0" xfId="0" applyNumberFormat="1" applyFont="1" applyFill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Fill="1" applyBorder="1" applyAlignment="1">
      <alignment/>
    </xf>
    <xf numFmtId="188" fontId="8" fillId="32" borderId="0" xfId="0" applyNumberFormat="1" applyFont="1" applyFill="1" applyBorder="1" applyAlignment="1">
      <alignment/>
    </xf>
    <xf numFmtId="188" fontId="17" fillId="0" borderId="0" xfId="0" applyNumberFormat="1" applyFont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17" fillId="32" borderId="0" xfId="0" applyNumberFormat="1" applyFont="1" applyFill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8" fillId="0" borderId="0" xfId="0" applyNumberFormat="1" applyFont="1" applyBorder="1" applyAlignment="1">
      <alignment horizontal="right" vertical="center"/>
    </xf>
    <xf numFmtId="188" fontId="8" fillId="32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Border="1" applyAlignment="1">
      <alignment vertical="center"/>
    </xf>
    <xf numFmtId="0" fontId="12" fillId="32" borderId="0" xfId="0" applyFont="1" applyFill="1" applyBorder="1" applyAlignment="1">
      <alignment/>
    </xf>
    <xf numFmtId="188" fontId="8" fillId="32" borderId="0" xfId="0" applyNumberFormat="1" applyFont="1" applyFill="1" applyBorder="1" applyAlignment="1">
      <alignment/>
    </xf>
    <xf numFmtId="188" fontId="17" fillId="32" borderId="0" xfId="0" applyNumberFormat="1" applyFont="1" applyFill="1" applyBorder="1" applyAlignment="1">
      <alignment/>
    </xf>
    <xf numFmtId="188" fontId="2" fillId="32" borderId="0" xfId="0" applyNumberFormat="1" applyFont="1" applyFill="1" applyBorder="1" applyAlignment="1">
      <alignment/>
    </xf>
    <xf numFmtId="0" fontId="11" fillId="32" borderId="0" xfId="0" applyFont="1" applyFill="1" applyBorder="1" applyAlignment="1">
      <alignment/>
    </xf>
    <xf numFmtId="188" fontId="13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wrapText="1"/>
    </xf>
    <xf numFmtId="188" fontId="14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19" fillId="33" borderId="1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88" fontId="8" fillId="32" borderId="0" xfId="0" applyNumberFormat="1" applyFont="1" applyFill="1" applyBorder="1" applyAlignment="1">
      <alignment vertical="center"/>
    </xf>
    <xf numFmtId="0" fontId="0" fillId="32" borderId="0" xfId="0" applyFill="1" applyAlignment="1">
      <alignment horizontal="right" vertical="center"/>
    </xf>
    <xf numFmtId="0" fontId="5" fillId="32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/>
    </xf>
    <xf numFmtId="192" fontId="9" fillId="0" borderId="12" xfId="0" applyNumberFormat="1" applyFont="1" applyBorder="1" applyAlignment="1">
      <alignment horizontal="center"/>
    </xf>
    <xf numFmtId="192" fontId="19" fillId="0" borderId="12" xfId="0" applyNumberFormat="1" applyFont="1" applyBorder="1" applyAlignment="1">
      <alignment horizontal="center"/>
    </xf>
    <xf numFmtId="192" fontId="19" fillId="34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92" fontId="19" fillId="34" borderId="12" xfId="0" applyNumberFormat="1" applyFont="1" applyFill="1" applyBorder="1" applyAlignment="1">
      <alignment horizontal="center" vertical="center"/>
    </xf>
    <xf numFmtId="192" fontId="19" fillId="33" borderId="13" xfId="0" applyNumberFormat="1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9" fillId="32" borderId="15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188" fontId="23" fillId="32" borderId="0" xfId="0" applyNumberFormat="1" applyFont="1" applyFill="1" applyBorder="1" applyAlignment="1">
      <alignment horizontal="right" vertical="center"/>
    </xf>
    <xf numFmtId="188" fontId="23" fillId="32" borderId="0" xfId="0" applyNumberFormat="1" applyFont="1" applyFill="1" applyBorder="1" applyAlignment="1">
      <alignment/>
    </xf>
    <xf numFmtId="0" fontId="24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left" wrapText="1"/>
    </xf>
    <xf numFmtId="188" fontId="23" fillId="32" borderId="0" xfId="0" applyNumberFormat="1" applyFont="1" applyFill="1" applyBorder="1" applyAlignment="1">
      <alignment horizontal="right" vertical="center"/>
    </xf>
    <xf numFmtId="0" fontId="1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0" fillId="32" borderId="10" xfId="0" applyFont="1" applyFill="1" applyBorder="1" applyAlignment="1">
      <alignment wrapText="1"/>
    </xf>
    <xf numFmtId="0" fontId="19" fillId="32" borderId="10" xfId="0" applyFont="1" applyFill="1" applyBorder="1" applyAlignment="1">
      <alignment wrapText="1"/>
    </xf>
    <xf numFmtId="0" fontId="20" fillId="32" borderId="10" xfId="0" applyFont="1" applyFill="1" applyBorder="1" applyAlignment="1">
      <alignment horizontal="left" wrapText="1" indent="1"/>
    </xf>
    <xf numFmtId="0" fontId="22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25" fillId="32" borderId="10" xfId="0" applyFont="1" applyFill="1" applyBorder="1" applyAlignment="1">
      <alignment vertical="center" wrapText="1"/>
    </xf>
    <xf numFmtId="49" fontId="25" fillId="32" borderId="10" xfId="0" applyNumberFormat="1" applyFont="1" applyFill="1" applyBorder="1" applyAlignment="1">
      <alignment vertical="center" wrapText="1"/>
    </xf>
    <xf numFmtId="0" fontId="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4" fillId="32" borderId="10" xfId="0" applyFont="1" applyFill="1" applyBorder="1" applyAlignment="1">
      <alignment horizontal="left" vertical="center" wrapText="1"/>
    </xf>
    <xf numFmtId="188" fontId="2" fillId="32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192" fontId="19" fillId="33" borderId="12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/>
    </xf>
    <xf numFmtId="192" fontId="9" fillId="32" borderId="12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vertical="center" wrapText="1"/>
    </xf>
    <xf numFmtId="192" fontId="26" fillId="0" borderId="12" xfId="0" applyNumberFormat="1" applyFont="1" applyBorder="1" applyAlignment="1">
      <alignment horizontal="center" vertical="center"/>
    </xf>
    <xf numFmtId="192" fontId="19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19" fillId="32" borderId="12" xfId="0" applyNumberFormat="1" applyFont="1" applyFill="1" applyBorder="1" applyAlignment="1">
      <alignment horizontal="center" vertical="center"/>
    </xf>
    <xf numFmtId="192" fontId="9" fillId="32" borderId="12" xfId="0" applyNumberFormat="1" applyFont="1" applyFill="1" applyBorder="1" applyAlignment="1">
      <alignment horizontal="center" vertical="center"/>
    </xf>
    <xf numFmtId="192" fontId="20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20" fillId="32" borderId="12" xfId="0" applyNumberFormat="1" applyFont="1" applyFill="1" applyBorder="1" applyAlignment="1">
      <alignment horizontal="center" vertical="center"/>
    </xf>
    <xf numFmtId="192" fontId="26" fillId="32" borderId="12" xfId="0" applyNumberFormat="1" applyFont="1" applyFill="1" applyBorder="1" applyAlignment="1">
      <alignment horizontal="center"/>
    </xf>
    <xf numFmtId="192" fontId="26" fillId="0" borderId="12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188" fontId="8" fillId="35" borderId="0" xfId="0" applyNumberFormat="1" applyFont="1" applyFill="1" applyBorder="1" applyAlignment="1">
      <alignment/>
    </xf>
    <xf numFmtId="188" fontId="61" fillId="35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5"/>
  <sheetViews>
    <sheetView tabSelected="1" zoomScale="75" zoomScaleNormal="75" workbookViewId="0" topLeftCell="A1">
      <selection activeCell="A18" sqref="A18"/>
    </sheetView>
  </sheetViews>
  <sheetFormatPr defaultColWidth="9.00390625" defaultRowHeight="12.75"/>
  <cols>
    <col min="1" max="1" width="116.125" style="0" customWidth="1"/>
    <col min="2" max="2" width="29.75390625" style="5" customWidth="1"/>
    <col min="3" max="3" width="20.75390625" style="5" customWidth="1"/>
    <col min="4" max="4" width="16.625" style="5" customWidth="1"/>
    <col min="5" max="5" width="14.875" style="5" customWidth="1"/>
    <col min="6" max="6" width="8.75390625" style="5" bestFit="1" customWidth="1"/>
    <col min="7" max="7" width="8.75390625" style="5" customWidth="1"/>
    <col min="8" max="9" width="8.25390625" style="5" customWidth="1"/>
    <col min="10" max="10" width="8.875" style="5" customWidth="1"/>
    <col min="11" max="11" width="8.375" style="5" customWidth="1"/>
    <col min="12" max="14" width="8.25390625" style="5" customWidth="1"/>
    <col min="15" max="16" width="8.25390625" style="6" customWidth="1"/>
    <col min="17" max="17" width="8.75390625" style="5" customWidth="1"/>
    <col min="18" max="18" width="9.25390625" style="5" customWidth="1"/>
    <col min="19" max="19" width="8.375" style="6" customWidth="1"/>
    <col min="20" max="20" width="8.875" style="5" customWidth="1"/>
    <col min="21" max="21" width="8.75390625" style="5" customWidth="1"/>
    <col min="22" max="22" width="8.75390625" style="5" hidden="1" customWidth="1"/>
    <col min="23" max="23" width="9.875" style="5" hidden="1" customWidth="1"/>
    <col min="24" max="26" width="8.25390625" style="6" hidden="1" customWidth="1"/>
    <col min="27" max="27" width="10.25390625" style="6" customWidth="1"/>
    <col min="28" max="28" width="10.375" style="6" customWidth="1"/>
    <col min="29" max="29" width="14.875" style="6" customWidth="1"/>
  </cols>
  <sheetData>
    <row r="1" spans="1:29" ht="30.75" customHeight="1">
      <c r="A1" s="124" t="s">
        <v>86</v>
      </c>
      <c r="B1" s="124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24.75" customHeight="1">
      <c r="A2" s="123" t="s">
        <v>92</v>
      </c>
      <c r="B2" s="123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18.75" customHeight="1" thickBot="1">
      <c r="A3" s="50"/>
      <c r="B3" s="98" t="s">
        <v>44</v>
      </c>
      <c r="AC3" s="14"/>
    </row>
    <row r="4" spans="1:29" s="62" customFormat="1" ht="29.25" customHeight="1">
      <c r="A4" s="77" t="s">
        <v>11</v>
      </c>
      <c r="B4" s="73" t="s">
        <v>94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60"/>
      <c r="AB4" s="61"/>
      <c r="AC4" s="61"/>
    </row>
    <row r="5" spans="1:29" s="62" customFormat="1" ht="16.5" customHeight="1">
      <c r="A5" s="99" t="s">
        <v>26</v>
      </c>
      <c r="B5" s="100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60"/>
      <c r="AB5" s="61"/>
      <c r="AC5" s="61"/>
    </row>
    <row r="6" spans="1:29" s="62" customFormat="1" ht="21" customHeight="1">
      <c r="A6" s="78" t="s">
        <v>50</v>
      </c>
      <c r="B6" s="101">
        <v>7820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60"/>
      <c r="AB6" s="61"/>
      <c r="AC6" s="61"/>
    </row>
    <row r="7" spans="1:29" s="62" customFormat="1" ht="18.75" customHeight="1">
      <c r="A7" s="102" t="s">
        <v>47</v>
      </c>
      <c r="B7" s="103">
        <v>5144.1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60"/>
      <c r="AB7" s="61"/>
      <c r="AC7" s="61"/>
    </row>
    <row r="8" spans="1:29" s="62" customFormat="1" ht="17.25" customHeight="1">
      <c r="A8" s="102" t="s">
        <v>48</v>
      </c>
      <c r="B8" s="103">
        <v>1983.6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60"/>
      <c r="AB8" s="61"/>
      <c r="AC8" s="61"/>
    </row>
    <row r="9" spans="1:29" s="62" customFormat="1" ht="21" customHeight="1">
      <c r="A9" s="102" t="s">
        <v>49</v>
      </c>
      <c r="B9" s="103">
        <v>247.6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60"/>
      <c r="AB9" s="61"/>
      <c r="AC9" s="61"/>
    </row>
    <row r="10" spans="1:29" ht="19.5" customHeight="1">
      <c r="A10" s="104" t="s">
        <v>51</v>
      </c>
      <c r="B10" s="10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5"/>
      <c r="P10" s="25"/>
      <c r="Q10" s="26"/>
      <c r="R10" s="26"/>
      <c r="S10" s="25"/>
      <c r="T10" s="26"/>
      <c r="U10" s="26"/>
      <c r="V10" s="26"/>
      <c r="W10" s="26"/>
      <c r="X10" s="26"/>
      <c r="Y10" s="25"/>
      <c r="Z10" s="25"/>
      <c r="AA10" s="27"/>
      <c r="AB10" s="28"/>
      <c r="AC10" s="28"/>
    </row>
    <row r="11" spans="1:29" ht="18.75" customHeight="1">
      <c r="A11" s="86" t="s">
        <v>5</v>
      </c>
      <c r="B11" s="109">
        <f>B12+B19</f>
        <v>13998.9</v>
      </c>
      <c r="C11" s="4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0"/>
      <c r="P11" s="29"/>
      <c r="Q11" s="31"/>
      <c r="R11" s="31"/>
      <c r="S11" s="31"/>
      <c r="T11" s="29"/>
      <c r="U11" s="31"/>
      <c r="V11" s="31"/>
      <c r="W11" s="31"/>
      <c r="X11" s="29"/>
      <c r="Y11" s="29"/>
      <c r="Z11" s="29"/>
      <c r="AA11" s="29"/>
      <c r="AB11" s="30"/>
      <c r="AC11" s="30"/>
    </row>
    <row r="12" spans="1:29" s="12" customFormat="1" ht="17.25" customHeight="1">
      <c r="A12" s="88" t="s">
        <v>65</v>
      </c>
      <c r="B12" s="113">
        <f>SUM(B13:B18)</f>
        <v>5693.5</v>
      </c>
      <c r="C12" s="42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3"/>
      <c r="P12" s="32"/>
      <c r="Q12" s="34"/>
      <c r="R12" s="34"/>
      <c r="S12" s="34"/>
      <c r="T12" s="32"/>
      <c r="U12" s="34"/>
      <c r="V12" s="34"/>
      <c r="W12" s="34"/>
      <c r="X12" s="32"/>
      <c r="Y12" s="32"/>
      <c r="Z12" s="32"/>
      <c r="AA12" s="32"/>
      <c r="AB12" s="35"/>
      <c r="AC12" s="35"/>
    </row>
    <row r="13" spans="1:30" ht="18.75" customHeight="1">
      <c r="A13" s="87" t="s">
        <v>4</v>
      </c>
      <c r="B13" s="110">
        <v>5056.3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0"/>
      <c r="P13" s="29"/>
      <c r="Q13" s="31"/>
      <c r="R13" s="31"/>
      <c r="S13" s="31"/>
      <c r="T13" s="29"/>
      <c r="U13" s="31"/>
      <c r="V13" s="31"/>
      <c r="W13" s="31"/>
      <c r="X13" s="29"/>
      <c r="Y13" s="29"/>
      <c r="Z13" s="29"/>
      <c r="AA13" s="29"/>
      <c r="AB13" s="30"/>
      <c r="AC13" s="30"/>
      <c r="AD13" s="2"/>
    </row>
    <row r="14" spans="1:29" ht="18.75" customHeight="1">
      <c r="A14" s="87" t="s">
        <v>2</v>
      </c>
      <c r="B14" s="114">
        <v>0.7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0"/>
      <c r="P14" s="29"/>
      <c r="Q14" s="31"/>
      <c r="R14" s="31"/>
      <c r="S14" s="31"/>
      <c r="T14" s="29"/>
      <c r="U14" s="31"/>
      <c r="V14" s="31"/>
      <c r="W14" s="31"/>
      <c r="X14" s="29"/>
      <c r="Y14" s="29"/>
      <c r="Z14" s="29"/>
      <c r="AA14" s="29"/>
      <c r="AB14" s="30"/>
      <c r="AC14" s="30"/>
    </row>
    <row r="15" spans="1:29" ht="18.75" customHeight="1">
      <c r="A15" s="87" t="s">
        <v>0</v>
      </c>
      <c r="B15" s="114">
        <v>61.3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0"/>
      <c r="P15" s="29"/>
      <c r="Q15" s="31"/>
      <c r="R15" s="31"/>
      <c r="S15" s="31"/>
      <c r="T15" s="29"/>
      <c r="U15" s="31"/>
      <c r="V15" s="31"/>
      <c r="W15" s="31"/>
      <c r="X15" s="29"/>
      <c r="Y15" s="29"/>
      <c r="Z15" s="29"/>
      <c r="AA15" s="29"/>
      <c r="AB15" s="30"/>
      <c r="AC15" s="30"/>
    </row>
    <row r="16" spans="1:29" ht="18.75" customHeight="1">
      <c r="A16" s="87" t="s">
        <v>1</v>
      </c>
      <c r="B16" s="110">
        <v>534.8</v>
      </c>
      <c r="C16" s="121"/>
      <c r="D16" s="12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0"/>
      <c r="P16" s="29"/>
      <c r="Q16" s="31"/>
      <c r="R16" s="31"/>
      <c r="S16" s="31"/>
      <c r="T16" s="29"/>
      <c r="U16" s="31"/>
      <c r="V16" s="31"/>
      <c r="W16" s="31"/>
      <c r="X16" s="29"/>
      <c r="Y16" s="29"/>
      <c r="Z16" s="29"/>
      <c r="AA16" s="29"/>
      <c r="AB16" s="30"/>
      <c r="AC16" s="30"/>
    </row>
    <row r="17" spans="1:29" ht="18.75" customHeight="1" hidden="1">
      <c r="A17" s="87" t="s">
        <v>9</v>
      </c>
      <c r="B17" s="114"/>
      <c r="C17" s="121"/>
      <c r="D17" s="12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0"/>
      <c r="P17" s="29"/>
      <c r="Q17" s="31"/>
      <c r="R17" s="31"/>
      <c r="S17" s="29"/>
      <c r="T17" s="31"/>
      <c r="U17" s="31"/>
      <c r="V17" s="31"/>
      <c r="W17" s="31"/>
      <c r="X17" s="29"/>
      <c r="Y17" s="29"/>
      <c r="Z17" s="29"/>
      <c r="AA17" s="29"/>
      <c r="AB17" s="30"/>
      <c r="AC17" s="30"/>
    </row>
    <row r="18" spans="1:29" ht="18.75" customHeight="1">
      <c r="A18" s="87" t="s">
        <v>10</v>
      </c>
      <c r="B18" s="110">
        <v>40.4</v>
      </c>
      <c r="C18" s="121"/>
      <c r="D18" s="12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0"/>
      <c r="AC18" s="30"/>
    </row>
    <row r="19" spans="1:29" ht="15" customHeight="1">
      <c r="A19" s="88" t="s">
        <v>42</v>
      </c>
      <c r="B19" s="109">
        <f>SUM(B20:B24)</f>
        <v>8305.4</v>
      </c>
      <c r="C19" s="122">
        <f>B19+B41+B45+B52+B56+B60+B66+B71+B75+B79</f>
        <v>11862.099999999999</v>
      </c>
      <c r="D19" s="12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30"/>
    </row>
    <row r="20" spans="1:29" ht="18.75" customHeight="1">
      <c r="A20" s="87" t="s">
        <v>4</v>
      </c>
      <c r="B20" s="110">
        <v>5033.5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  <c r="AC20" s="30"/>
    </row>
    <row r="21" spans="1:29" ht="18.75" customHeight="1">
      <c r="A21" s="87" t="s">
        <v>0</v>
      </c>
      <c r="B21" s="110">
        <v>1438.6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/>
      <c r="AC21" s="30"/>
    </row>
    <row r="22" spans="1:29" ht="18.75" customHeight="1">
      <c r="A22" s="87" t="s">
        <v>1</v>
      </c>
      <c r="B22" s="110">
        <v>770.9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30"/>
    </row>
    <row r="23" spans="1:29" ht="18.75" customHeight="1">
      <c r="A23" s="87" t="s">
        <v>9</v>
      </c>
      <c r="B23" s="110">
        <v>978.5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30"/>
    </row>
    <row r="24" spans="1:29" ht="18.75" customHeight="1">
      <c r="A24" s="87" t="s">
        <v>10</v>
      </c>
      <c r="B24" s="110">
        <v>83.9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30"/>
    </row>
    <row r="25" spans="1:29" ht="18.75" customHeight="1">
      <c r="A25" s="89" t="s">
        <v>41</v>
      </c>
      <c r="B25" s="109">
        <f>B26+B34+B33</f>
        <v>5894.799999999999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30"/>
    </row>
    <row r="26" spans="1:29" ht="18.75" customHeight="1">
      <c r="A26" s="88" t="s">
        <v>66</v>
      </c>
      <c r="B26" s="113">
        <f>SUM(B27:B32)</f>
        <v>5776.099999999999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0"/>
      <c r="P26" s="30"/>
      <c r="Q26" s="31"/>
      <c r="R26" s="31"/>
      <c r="S26" s="31"/>
      <c r="T26" s="29"/>
      <c r="U26" s="31"/>
      <c r="V26" s="31"/>
      <c r="W26" s="31"/>
      <c r="X26" s="29"/>
      <c r="Y26" s="29"/>
      <c r="Z26" s="29"/>
      <c r="AA26" s="29"/>
      <c r="AB26" s="30"/>
      <c r="AC26" s="30"/>
    </row>
    <row r="27" spans="1:30" ht="18.75" customHeight="1">
      <c r="A27" s="87" t="s">
        <v>4</v>
      </c>
      <c r="B27" s="110">
        <v>5436.4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0"/>
      <c r="P27" s="29"/>
      <c r="Q27" s="31"/>
      <c r="R27" s="31"/>
      <c r="S27" s="31"/>
      <c r="T27" s="29"/>
      <c r="U27" s="31"/>
      <c r="V27" s="31"/>
      <c r="W27" s="31"/>
      <c r="X27" s="29"/>
      <c r="Y27" s="29"/>
      <c r="Z27" s="29"/>
      <c r="AA27" s="29"/>
      <c r="AB27" s="30"/>
      <c r="AC27" s="30"/>
      <c r="AD27" s="2"/>
    </row>
    <row r="28" spans="1:29" ht="18.75" customHeight="1">
      <c r="A28" s="87" t="s">
        <v>2</v>
      </c>
      <c r="B28" s="110">
        <v>14.9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0"/>
      <c r="P28" s="29"/>
      <c r="Q28" s="31"/>
      <c r="R28" s="31"/>
      <c r="S28" s="31"/>
      <c r="T28" s="29"/>
      <c r="U28" s="31"/>
      <c r="V28" s="31"/>
      <c r="W28" s="31"/>
      <c r="X28" s="29"/>
      <c r="Y28" s="29"/>
      <c r="Z28" s="29"/>
      <c r="AA28" s="29"/>
      <c r="AB28" s="30"/>
      <c r="AC28" s="30"/>
    </row>
    <row r="29" spans="1:29" ht="18.75" customHeight="1">
      <c r="A29" s="87" t="s">
        <v>0</v>
      </c>
      <c r="B29" s="110">
        <v>45.7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0"/>
      <c r="P29" s="29"/>
      <c r="Q29" s="31"/>
      <c r="R29" s="31"/>
      <c r="S29" s="31"/>
      <c r="T29" s="29"/>
      <c r="U29" s="31"/>
      <c r="V29" s="31"/>
      <c r="W29" s="31"/>
      <c r="X29" s="29"/>
      <c r="Y29" s="29"/>
      <c r="Z29" s="29"/>
      <c r="AA29" s="29"/>
      <c r="AB29" s="30"/>
      <c r="AC29" s="30"/>
    </row>
    <row r="30" spans="1:29" ht="18.75" customHeight="1">
      <c r="A30" s="87" t="s">
        <v>1</v>
      </c>
      <c r="B30" s="110">
        <v>252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0"/>
      <c r="P30" s="29"/>
      <c r="Q30" s="31"/>
      <c r="R30" s="31"/>
      <c r="S30" s="31"/>
      <c r="T30" s="29"/>
      <c r="U30" s="31"/>
      <c r="V30" s="31"/>
      <c r="W30" s="31"/>
      <c r="X30" s="29"/>
      <c r="Y30" s="29"/>
      <c r="Z30" s="29"/>
      <c r="AA30" s="29"/>
      <c r="AB30" s="30"/>
      <c r="AC30" s="30"/>
    </row>
    <row r="31" spans="1:29" ht="18.75" customHeight="1">
      <c r="A31" s="87" t="s">
        <v>9</v>
      </c>
      <c r="B31" s="110">
        <v>27.1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0"/>
      <c r="P31" s="29"/>
      <c r="Q31" s="31"/>
      <c r="R31" s="31"/>
      <c r="S31" s="31"/>
      <c r="T31" s="29"/>
      <c r="U31" s="31"/>
      <c r="V31" s="31"/>
      <c r="W31" s="31"/>
      <c r="X31" s="29"/>
      <c r="Y31" s="29"/>
      <c r="Z31" s="29"/>
      <c r="AA31" s="29"/>
      <c r="AB31" s="30"/>
      <c r="AC31" s="30"/>
    </row>
    <row r="32" spans="1:29" ht="18.75" customHeight="1" hidden="1">
      <c r="A32" s="87" t="s">
        <v>10</v>
      </c>
      <c r="B32" s="11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0"/>
      <c r="AC32" s="30"/>
    </row>
    <row r="33" spans="1:29" ht="39" customHeight="1" hidden="1">
      <c r="A33" s="90"/>
      <c r="B33" s="11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0"/>
      <c r="AC33" s="30"/>
    </row>
    <row r="34" spans="1:29" ht="18.75" customHeight="1">
      <c r="A34" s="88" t="s">
        <v>42</v>
      </c>
      <c r="B34" s="113">
        <f>B36+B37+B39+B35+B38+B40</f>
        <v>118.7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30"/>
    </row>
    <row r="35" spans="1:29" ht="18.75" customHeight="1" hidden="1">
      <c r="A35" s="87" t="s">
        <v>4</v>
      </c>
      <c r="B35" s="116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30"/>
    </row>
    <row r="36" spans="1:29" ht="18.75" customHeight="1">
      <c r="A36" s="87" t="s">
        <v>2</v>
      </c>
      <c r="B36" s="110">
        <v>118.7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30"/>
    </row>
    <row r="37" spans="1:29" ht="18.75" customHeight="1" hidden="1">
      <c r="A37" s="87" t="s">
        <v>0</v>
      </c>
      <c r="B37" s="11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/>
      <c r="AC37" s="30"/>
    </row>
    <row r="38" spans="1:29" ht="18.75" customHeight="1" hidden="1">
      <c r="A38" s="87" t="s">
        <v>1</v>
      </c>
      <c r="B38" s="11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30"/>
    </row>
    <row r="39" spans="1:29" ht="18.75" customHeight="1" hidden="1">
      <c r="A39" s="87" t="s">
        <v>9</v>
      </c>
      <c r="B39" s="11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30"/>
    </row>
    <row r="40" spans="1:29" ht="18.75" customHeight="1" hidden="1">
      <c r="A40" s="87" t="s">
        <v>10</v>
      </c>
      <c r="B40" s="11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30"/>
    </row>
    <row r="41" spans="1:29" ht="18.75" customHeight="1">
      <c r="A41" s="51" t="s">
        <v>6</v>
      </c>
      <c r="B41" s="109">
        <f>SUM(B42:B44)</f>
        <v>265.6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0"/>
      <c r="P41" s="29"/>
      <c r="Q41" s="31"/>
      <c r="R41" s="31"/>
      <c r="S41" s="31"/>
      <c r="T41" s="31"/>
      <c r="U41" s="31"/>
      <c r="V41" s="31"/>
      <c r="W41" s="31"/>
      <c r="X41" s="29"/>
      <c r="Y41" s="29"/>
      <c r="Z41" s="29"/>
      <c r="AA41" s="29"/>
      <c r="AB41" s="30"/>
      <c r="AC41" s="30"/>
    </row>
    <row r="42" spans="1:29" ht="18.75" customHeight="1">
      <c r="A42" s="52" t="s">
        <v>4</v>
      </c>
      <c r="B42" s="110">
        <v>193.6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0"/>
      <c r="P42" s="29"/>
      <c r="Q42" s="31"/>
      <c r="R42" s="31"/>
      <c r="S42" s="31"/>
      <c r="T42" s="31"/>
      <c r="U42" s="31"/>
      <c r="V42" s="31"/>
      <c r="W42" s="31"/>
      <c r="X42" s="29"/>
      <c r="Y42" s="29"/>
      <c r="Z42" s="29"/>
      <c r="AA42" s="29"/>
      <c r="AB42" s="30"/>
      <c r="AC42" s="30"/>
    </row>
    <row r="43" spans="1:29" ht="18.75" customHeight="1">
      <c r="A43" s="52" t="s">
        <v>1</v>
      </c>
      <c r="B43" s="110">
        <v>62.4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0"/>
      <c r="P43" s="29"/>
      <c r="Q43" s="31"/>
      <c r="R43" s="31"/>
      <c r="S43" s="29"/>
      <c r="T43" s="31"/>
      <c r="U43" s="31"/>
      <c r="V43" s="31"/>
      <c r="W43" s="31"/>
      <c r="X43" s="29"/>
      <c r="Y43" s="29"/>
      <c r="Z43" s="29"/>
      <c r="AA43" s="29"/>
      <c r="AB43" s="30"/>
      <c r="AC43" s="30"/>
    </row>
    <row r="44" spans="1:29" ht="18.75" customHeight="1">
      <c r="A44" s="52" t="s">
        <v>10</v>
      </c>
      <c r="B44" s="110">
        <v>9.6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30"/>
    </row>
    <row r="45" spans="1:29" ht="18.75" customHeight="1">
      <c r="A45" s="86" t="s">
        <v>33</v>
      </c>
      <c r="B45" s="109">
        <f>SUM(B46:B51)</f>
        <v>17.6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6"/>
      <c r="P45" s="36"/>
      <c r="Q45" s="37"/>
      <c r="R45" s="37"/>
      <c r="S45" s="36"/>
      <c r="T45" s="36"/>
      <c r="U45" s="37"/>
      <c r="V45" s="37"/>
      <c r="W45" s="37"/>
      <c r="X45" s="36"/>
      <c r="Y45" s="36"/>
      <c r="Z45" s="36"/>
      <c r="AA45" s="36"/>
      <c r="AB45" s="30"/>
      <c r="AC45" s="30"/>
    </row>
    <row r="46" spans="1:29" ht="20.25" customHeight="1" hidden="1">
      <c r="A46" s="95" t="s">
        <v>68</v>
      </c>
      <c r="B46" s="110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6"/>
      <c r="P46" s="36"/>
      <c r="Q46" s="37"/>
      <c r="R46" s="37"/>
      <c r="S46" s="36"/>
      <c r="T46" s="36"/>
      <c r="U46" s="37"/>
      <c r="V46" s="37"/>
      <c r="W46" s="37"/>
      <c r="X46" s="36"/>
      <c r="Y46" s="36"/>
      <c r="Z46" s="36"/>
      <c r="AA46" s="36"/>
      <c r="AB46" s="30"/>
      <c r="AC46" s="30"/>
    </row>
    <row r="47" spans="1:29" ht="18" customHeight="1" hidden="1">
      <c r="A47" s="95" t="s">
        <v>69</v>
      </c>
      <c r="B47" s="110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6"/>
      <c r="P47" s="36"/>
      <c r="Q47" s="37"/>
      <c r="R47" s="37"/>
      <c r="S47" s="36"/>
      <c r="T47" s="36"/>
      <c r="U47" s="37"/>
      <c r="V47" s="37"/>
      <c r="W47" s="37"/>
      <c r="X47" s="36"/>
      <c r="Y47" s="36"/>
      <c r="Z47" s="36"/>
      <c r="AA47" s="36"/>
      <c r="AB47" s="30"/>
      <c r="AC47" s="30"/>
    </row>
    <row r="48" spans="1:29" ht="17.25" customHeight="1" hidden="1">
      <c r="A48" s="95" t="s">
        <v>70</v>
      </c>
      <c r="B48" s="110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6"/>
      <c r="P48" s="36"/>
      <c r="Q48" s="37"/>
      <c r="R48" s="37"/>
      <c r="S48" s="36"/>
      <c r="T48" s="36"/>
      <c r="U48" s="37"/>
      <c r="V48" s="37"/>
      <c r="W48" s="37"/>
      <c r="X48" s="36"/>
      <c r="Y48" s="36"/>
      <c r="Z48" s="36"/>
      <c r="AA48" s="36"/>
      <c r="AB48" s="30"/>
      <c r="AC48" s="30"/>
    </row>
    <row r="49" spans="1:29" ht="18.75" customHeight="1">
      <c r="A49" s="95" t="s">
        <v>35</v>
      </c>
      <c r="B49" s="110">
        <v>15.1</v>
      </c>
      <c r="C49" s="79">
        <v>90412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6"/>
      <c r="P49" s="36"/>
      <c r="Q49" s="37"/>
      <c r="R49" s="37"/>
      <c r="S49" s="36"/>
      <c r="T49" s="36"/>
      <c r="U49" s="37"/>
      <c r="V49" s="37"/>
      <c r="W49" s="37"/>
      <c r="X49" s="36"/>
      <c r="Y49" s="36"/>
      <c r="Z49" s="36"/>
      <c r="AA49" s="36"/>
      <c r="AB49" s="30"/>
      <c r="AC49" s="30"/>
    </row>
    <row r="50" spans="1:29" ht="18" customHeight="1" hidden="1">
      <c r="A50" s="95" t="s">
        <v>16</v>
      </c>
      <c r="B50" s="110"/>
      <c r="C50" s="79">
        <v>90416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6"/>
      <c r="P50" s="36"/>
      <c r="Q50" s="37"/>
      <c r="R50" s="37"/>
      <c r="S50" s="36"/>
      <c r="T50" s="36"/>
      <c r="U50" s="37"/>
      <c r="V50" s="37"/>
      <c r="W50" s="37"/>
      <c r="X50" s="36"/>
      <c r="Y50" s="36"/>
      <c r="Z50" s="36"/>
      <c r="AA50" s="36"/>
      <c r="AB50" s="30"/>
      <c r="AC50" s="30"/>
    </row>
    <row r="51" spans="1:29" ht="18.75" customHeight="1">
      <c r="A51" s="96" t="s">
        <v>34</v>
      </c>
      <c r="B51" s="110">
        <v>2.5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6"/>
      <c r="P51" s="36"/>
      <c r="Q51" s="37"/>
      <c r="R51" s="37"/>
      <c r="S51" s="36"/>
      <c r="T51" s="36"/>
      <c r="U51" s="37"/>
      <c r="V51" s="37"/>
      <c r="W51" s="37"/>
      <c r="X51" s="36"/>
      <c r="Y51" s="36"/>
      <c r="Z51" s="36"/>
      <c r="AA51" s="36"/>
      <c r="AB51" s="30"/>
      <c r="AC51" s="30"/>
    </row>
    <row r="52" spans="1:29" ht="18" customHeight="1">
      <c r="A52" s="51" t="s">
        <v>7</v>
      </c>
      <c r="B52" s="109">
        <f>SUM(B53:B55)</f>
        <v>1492.9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30"/>
      <c r="AC52" s="30"/>
    </row>
    <row r="53" spans="1:29" ht="18.75" customHeight="1">
      <c r="A53" s="52" t="s">
        <v>4</v>
      </c>
      <c r="B53" s="110">
        <v>1134.7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30"/>
      <c r="AC53" s="30"/>
    </row>
    <row r="54" spans="1:29" ht="18.75" customHeight="1">
      <c r="A54" s="52" t="s">
        <v>1</v>
      </c>
      <c r="B54" s="110">
        <v>332.3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30"/>
    </row>
    <row r="55" spans="1:29" ht="18.75" customHeight="1">
      <c r="A55" s="52" t="s">
        <v>10</v>
      </c>
      <c r="B55" s="110">
        <v>25.9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C55" s="30"/>
    </row>
    <row r="56" spans="1:29" ht="18.75" customHeight="1">
      <c r="A56" s="51" t="s">
        <v>12</v>
      </c>
      <c r="B56" s="109">
        <f>SUM(B57:B59)</f>
        <v>335.29999999999995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0"/>
      <c r="AC56" s="30"/>
    </row>
    <row r="57" spans="1:29" ht="18.75" customHeight="1">
      <c r="A57" s="52" t="s">
        <v>4</v>
      </c>
      <c r="B57" s="110">
        <v>304.7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0"/>
      <c r="AC57" s="30"/>
    </row>
    <row r="58" spans="1:29" ht="18.75" customHeight="1">
      <c r="A58" s="52" t="s">
        <v>1</v>
      </c>
      <c r="B58" s="110">
        <v>14.9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30"/>
      <c r="AC58" s="30"/>
    </row>
    <row r="59" spans="1:29" ht="18.75" customHeight="1">
      <c r="A59" s="52" t="s">
        <v>10</v>
      </c>
      <c r="B59" s="110">
        <v>15.7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30"/>
      <c r="AC59" s="30"/>
    </row>
    <row r="60" spans="1:29" ht="21" customHeight="1">
      <c r="A60" s="51" t="s">
        <v>39</v>
      </c>
      <c r="B60" s="109">
        <f>SUM(B61:B62)</f>
        <v>946.8000000000001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29"/>
      <c r="P60" s="29"/>
      <c r="Q60" s="31"/>
      <c r="R60" s="31"/>
      <c r="S60" s="31"/>
      <c r="T60" s="29"/>
      <c r="U60" s="31"/>
      <c r="V60" s="31"/>
      <c r="W60" s="31"/>
      <c r="X60" s="29"/>
      <c r="Y60" s="29"/>
      <c r="Z60" s="29"/>
      <c r="AA60" s="29"/>
      <c r="AB60" s="30"/>
      <c r="AC60" s="30"/>
    </row>
    <row r="61" spans="1:29" ht="18.75" customHeight="1">
      <c r="A61" s="53" t="s">
        <v>13</v>
      </c>
      <c r="B61" s="110">
        <v>566.2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29"/>
      <c r="P61" s="29"/>
      <c r="Q61" s="31"/>
      <c r="R61" s="31"/>
      <c r="S61" s="31"/>
      <c r="T61" s="29"/>
      <c r="U61" s="31"/>
      <c r="V61" s="31"/>
      <c r="W61" s="31"/>
      <c r="X61" s="29"/>
      <c r="Y61" s="29"/>
      <c r="Z61" s="29"/>
      <c r="AA61" s="29"/>
      <c r="AB61" s="30"/>
      <c r="AC61" s="30"/>
    </row>
    <row r="62" spans="1:29" ht="18.75" customHeight="1">
      <c r="A62" s="53" t="s">
        <v>14</v>
      </c>
      <c r="B62" s="110">
        <v>380.6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29"/>
      <c r="P62" s="29"/>
      <c r="Q62" s="31"/>
      <c r="R62" s="31"/>
      <c r="S62" s="31"/>
      <c r="T62" s="29"/>
      <c r="U62" s="31"/>
      <c r="V62" s="31"/>
      <c r="W62" s="31"/>
      <c r="X62" s="29"/>
      <c r="Y62" s="29"/>
      <c r="Z62" s="29"/>
      <c r="AA62" s="29"/>
      <c r="AB62" s="30"/>
      <c r="AC62" s="30"/>
    </row>
    <row r="63" spans="1:29" ht="18.75" customHeight="1">
      <c r="A63" s="49" t="s">
        <v>71</v>
      </c>
      <c r="B63" s="109">
        <v>59.2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9"/>
      <c r="P63" s="29"/>
      <c r="Q63" s="31"/>
      <c r="R63" s="31"/>
      <c r="S63" s="31"/>
      <c r="T63" s="29"/>
      <c r="U63" s="31"/>
      <c r="V63" s="31"/>
      <c r="W63" s="31"/>
      <c r="X63" s="29"/>
      <c r="Y63" s="29"/>
      <c r="Z63" s="29"/>
      <c r="AA63" s="29"/>
      <c r="AB63" s="30"/>
      <c r="AC63" s="30"/>
    </row>
    <row r="64" spans="1:29" ht="18.75" customHeight="1" hidden="1">
      <c r="A64" s="49" t="s">
        <v>60</v>
      </c>
      <c r="B64" s="109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29"/>
      <c r="P64" s="29"/>
      <c r="Q64" s="31"/>
      <c r="R64" s="31"/>
      <c r="S64" s="31"/>
      <c r="T64" s="29"/>
      <c r="U64" s="31"/>
      <c r="V64" s="31"/>
      <c r="W64" s="31"/>
      <c r="X64" s="29"/>
      <c r="Y64" s="29"/>
      <c r="Z64" s="29"/>
      <c r="AA64" s="29"/>
      <c r="AB64" s="30"/>
      <c r="AC64" s="30"/>
    </row>
    <row r="65" spans="1:29" ht="18.75" customHeight="1" hidden="1">
      <c r="A65" s="84" t="s">
        <v>61</v>
      </c>
      <c r="B65" s="11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9"/>
      <c r="P65" s="29"/>
      <c r="Q65" s="31"/>
      <c r="R65" s="31"/>
      <c r="S65" s="31"/>
      <c r="T65" s="29"/>
      <c r="U65" s="31"/>
      <c r="V65" s="31"/>
      <c r="W65" s="31"/>
      <c r="X65" s="29"/>
      <c r="Y65" s="29"/>
      <c r="Z65" s="29"/>
      <c r="AA65" s="29"/>
      <c r="AB65" s="30"/>
      <c r="AC65" s="30"/>
    </row>
    <row r="66" spans="1:29" ht="18.75" customHeight="1" hidden="1">
      <c r="A66" s="51" t="s">
        <v>8</v>
      </c>
      <c r="B66" s="109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0"/>
      <c r="P66" s="29"/>
      <c r="Q66" s="31"/>
      <c r="R66" s="31"/>
      <c r="S66" s="31"/>
      <c r="T66" s="29"/>
      <c r="U66" s="31"/>
      <c r="V66" s="31"/>
      <c r="W66" s="31"/>
      <c r="X66" s="29"/>
      <c r="Y66" s="29"/>
      <c r="Z66" s="29"/>
      <c r="AA66" s="29"/>
      <c r="AB66" s="30"/>
      <c r="AC66" s="29"/>
    </row>
    <row r="67" spans="1:29" ht="18.75" customHeight="1" hidden="1">
      <c r="A67" s="46" t="s">
        <v>15</v>
      </c>
      <c r="B67" s="109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29"/>
      <c r="P67" s="29"/>
      <c r="Q67" s="31"/>
      <c r="R67" s="31"/>
      <c r="S67" s="29"/>
      <c r="T67" s="31"/>
      <c r="U67" s="31"/>
      <c r="V67" s="31"/>
      <c r="W67" s="31"/>
      <c r="X67" s="29"/>
      <c r="Y67" s="29"/>
      <c r="Z67" s="29"/>
      <c r="AA67" s="29"/>
      <c r="AB67" s="30"/>
      <c r="AC67" s="39"/>
    </row>
    <row r="68" spans="1:29" ht="18.75" customHeight="1" hidden="1">
      <c r="A68" s="46" t="s">
        <v>40</v>
      </c>
      <c r="B68" s="109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29"/>
      <c r="P68" s="29"/>
      <c r="Q68" s="31"/>
      <c r="R68" s="31"/>
      <c r="S68" s="29"/>
      <c r="T68" s="31"/>
      <c r="U68" s="31"/>
      <c r="V68" s="31"/>
      <c r="W68" s="31"/>
      <c r="X68" s="29"/>
      <c r="Y68" s="29"/>
      <c r="Z68" s="29"/>
      <c r="AA68" s="29"/>
      <c r="AB68" s="30"/>
      <c r="AC68" s="39"/>
    </row>
    <row r="69" spans="1:29" ht="18.75" customHeight="1">
      <c r="A69" s="46" t="s">
        <v>52</v>
      </c>
      <c r="B69" s="109">
        <v>5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9"/>
      <c r="P69" s="29"/>
      <c r="Q69" s="31"/>
      <c r="R69" s="31"/>
      <c r="S69" s="29"/>
      <c r="T69" s="31"/>
      <c r="U69" s="31"/>
      <c r="V69" s="31"/>
      <c r="W69" s="31"/>
      <c r="X69" s="29"/>
      <c r="Y69" s="29"/>
      <c r="Z69" s="29"/>
      <c r="AA69" s="29"/>
      <c r="AB69" s="30"/>
      <c r="AC69" s="39"/>
    </row>
    <row r="70" spans="1:29" ht="18.75" customHeight="1" hidden="1">
      <c r="A70" s="46" t="s">
        <v>58</v>
      </c>
      <c r="B70" s="109"/>
      <c r="C70" s="80">
        <v>200700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29"/>
      <c r="P70" s="29"/>
      <c r="Q70" s="31"/>
      <c r="R70" s="31"/>
      <c r="S70" s="29"/>
      <c r="T70" s="31"/>
      <c r="U70" s="31"/>
      <c r="V70" s="31"/>
      <c r="W70" s="31"/>
      <c r="X70" s="29"/>
      <c r="Y70" s="29"/>
      <c r="Z70" s="29"/>
      <c r="AA70" s="29"/>
      <c r="AB70" s="30"/>
      <c r="AC70" s="39"/>
    </row>
    <row r="71" spans="1:29" s="3" customFormat="1" ht="22.5" customHeight="1">
      <c r="A71" s="51" t="s">
        <v>3</v>
      </c>
      <c r="B71" s="109">
        <f>SUM(B72:B74)</f>
        <v>427.20000000000005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8"/>
      <c r="P71" s="36"/>
      <c r="Q71" s="37"/>
      <c r="R71" s="37"/>
      <c r="S71" s="36"/>
      <c r="T71" s="37"/>
      <c r="U71" s="37"/>
      <c r="V71" s="37"/>
      <c r="W71" s="37"/>
      <c r="X71" s="36"/>
      <c r="Y71" s="36"/>
      <c r="Z71" s="36"/>
      <c r="AA71" s="36"/>
      <c r="AB71" s="30"/>
      <c r="AC71" s="39"/>
    </row>
    <row r="72" spans="1:29" s="3" customFormat="1" ht="18.75" customHeight="1">
      <c r="A72" s="52" t="s">
        <v>4</v>
      </c>
      <c r="B72" s="110">
        <v>293.6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8"/>
      <c r="P72" s="36"/>
      <c r="Q72" s="37"/>
      <c r="R72" s="37"/>
      <c r="S72" s="36"/>
      <c r="T72" s="37"/>
      <c r="U72" s="37"/>
      <c r="V72" s="37"/>
      <c r="W72" s="37"/>
      <c r="X72" s="36"/>
      <c r="Y72" s="36"/>
      <c r="Z72" s="36"/>
      <c r="AA72" s="36"/>
      <c r="AB72" s="30"/>
      <c r="AC72" s="39"/>
    </row>
    <row r="73" spans="1:29" s="3" customFormat="1" ht="18.75" customHeight="1">
      <c r="A73" s="52" t="s">
        <v>1</v>
      </c>
      <c r="B73" s="110">
        <v>57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  <c r="P73" s="36"/>
      <c r="Q73" s="37"/>
      <c r="R73" s="37"/>
      <c r="S73" s="36"/>
      <c r="T73" s="37"/>
      <c r="U73" s="37"/>
      <c r="V73" s="37"/>
      <c r="W73" s="37"/>
      <c r="X73" s="36"/>
      <c r="Y73" s="36"/>
      <c r="Z73" s="36"/>
      <c r="AA73" s="36"/>
      <c r="AB73" s="30"/>
      <c r="AC73" s="39"/>
    </row>
    <row r="74" spans="1:29" s="3" customFormat="1" ht="18.75" customHeight="1">
      <c r="A74" s="52" t="s">
        <v>55</v>
      </c>
      <c r="B74" s="110">
        <v>76.6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6"/>
      <c r="Q74" s="37"/>
      <c r="R74" s="37"/>
      <c r="S74" s="36"/>
      <c r="T74" s="37"/>
      <c r="U74" s="37"/>
      <c r="V74" s="37"/>
      <c r="W74" s="37"/>
      <c r="X74" s="36"/>
      <c r="Y74" s="36"/>
      <c r="Z74" s="36"/>
      <c r="AA74" s="36"/>
      <c r="AB74" s="30"/>
      <c r="AC74" s="39"/>
    </row>
    <row r="75" spans="1:29" s="3" customFormat="1" ht="18.75" customHeight="1">
      <c r="A75" s="86" t="s">
        <v>54</v>
      </c>
      <c r="B75" s="109">
        <f>B76+B77</f>
        <v>71.3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8"/>
      <c r="P75" s="36"/>
      <c r="Q75" s="37"/>
      <c r="R75" s="37"/>
      <c r="S75" s="36"/>
      <c r="T75" s="37"/>
      <c r="U75" s="37"/>
      <c r="V75" s="37"/>
      <c r="W75" s="37"/>
      <c r="X75" s="36"/>
      <c r="Y75" s="36"/>
      <c r="Z75" s="36"/>
      <c r="AA75" s="36"/>
      <c r="AB75" s="30"/>
      <c r="AC75" s="39"/>
    </row>
    <row r="76" spans="1:29" s="3" customFormat="1" ht="18.75" customHeight="1">
      <c r="A76" s="87" t="s">
        <v>36</v>
      </c>
      <c r="B76" s="110">
        <v>22.3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8"/>
      <c r="P76" s="36"/>
      <c r="Q76" s="37"/>
      <c r="R76" s="37"/>
      <c r="S76" s="36"/>
      <c r="T76" s="37"/>
      <c r="U76" s="37"/>
      <c r="V76" s="37"/>
      <c r="W76" s="37"/>
      <c r="X76" s="36"/>
      <c r="Y76" s="36"/>
      <c r="Z76" s="36"/>
      <c r="AA76" s="36"/>
      <c r="AB76" s="30"/>
      <c r="AC76" s="39"/>
    </row>
    <row r="77" spans="1:29" s="83" customFormat="1" ht="18.75" customHeight="1">
      <c r="A77" s="87" t="s">
        <v>10</v>
      </c>
      <c r="B77" s="114">
        <v>49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8"/>
      <c r="P77" s="36"/>
      <c r="Q77" s="37"/>
      <c r="R77" s="37"/>
      <c r="S77" s="36"/>
      <c r="T77" s="37"/>
      <c r="U77" s="37"/>
      <c r="V77" s="37"/>
      <c r="W77" s="37"/>
      <c r="X77" s="36"/>
      <c r="Y77" s="36"/>
      <c r="Z77" s="36"/>
      <c r="AA77" s="36"/>
      <c r="AB77" s="30"/>
      <c r="AC77" s="39"/>
    </row>
    <row r="78" spans="1:29" s="83" customFormat="1" ht="33.75" customHeight="1" hidden="1">
      <c r="A78" s="86" t="s">
        <v>62</v>
      </c>
      <c r="B78" s="109"/>
      <c r="C78" s="85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8"/>
      <c r="P78" s="36"/>
      <c r="Q78" s="37"/>
      <c r="R78" s="37"/>
      <c r="S78" s="36"/>
      <c r="T78" s="37"/>
      <c r="U78" s="37"/>
      <c r="V78" s="37"/>
      <c r="W78" s="37"/>
      <c r="X78" s="36"/>
      <c r="Y78" s="36"/>
      <c r="Z78" s="36"/>
      <c r="AA78" s="36"/>
      <c r="AB78" s="30"/>
      <c r="AC78" s="39"/>
    </row>
    <row r="79" spans="1:29" s="3" customFormat="1" ht="19.5" customHeight="1" hidden="1">
      <c r="A79" s="51" t="s">
        <v>37</v>
      </c>
      <c r="B79" s="109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6"/>
      <c r="P79" s="36"/>
      <c r="Q79" s="37"/>
      <c r="R79" s="37"/>
      <c r="S79" s="36"/>
      <c r="T79" s="37"/>
      <c r="U79" s="37"/>
      <c r="V79" s="37"/>
      <c r="W79" s="37"/>
      <c r="X79" s="36"/>
      <c r="Y79" s="36"/>
      <c r="Z79" s="36"/>
      <c r="AA79" s="36"/>
      <c r="AB79" s="30"/>
      <c r="AC79" s="39"/>
    </row>
    <row r="80" spans="1:29" s="3" customFormat="1" ht="18.75" customHeight="1" hidden="1">
      <c r="A80" s="92"/>
      <c r="B80" s="111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6"/>
      <c r="P80" s="36"/>
      <c r="Q80" s="37"/>
      <c r="R80" s="37"/>
      <c r="S80" s="36"/>
      <c r="T80" s="37"/>
      <c r="U80" s="37"/>
      <c r="V80" s="37"/>
      <c r="W80" s="37"/>
      <c r="X80" s="36"/>
      <c r="Y80" s="36"/>
      <c r="Z80" s="36"/>
      <c r="AA80" s="36"/>
      <c r="AB80" s="30"/>
      <c r="AC80" s="39"/>
    </row>
    <row r="81" spans="1:29" s="3" customFormat="1" ht="21.75" customHeight="1">
      <c r="A81" s="91" t="s">
        <v>43</v>
      </c>
      <c r="B81" s="111">
        <v>1689.2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6"/>
      <c r="P81" s="36"/>
      <c r="Q81" s="37"/>
      <c r="R81" s="37"/>
      <c r="S81" s="36"/>
      <c r="T81" s="37"/>
      <c r="U81" s="37"/>
      <c r="V81" s="37"/>
      <c r="W81" s="37"/>
      <c r="X81" s="36"/>
      <c r="Y81" s="36"/>
      <c r="Z81" s="36"/>
      <c r="AA81" s="36"/>
      <c r="AB81" s="30"/>
      <c r="AC81" s="39"/>
    </row>
    <row r="82" spans="1:29" s="3" customFormat="1" ht="28.5" customHeight="1" hidden="1">
      <c r="A82" s="91" t="s">
        <v>67</v>
      </c>
      <c r="B82" s="111">
        <f>SUM(B83:B86)</f>
        <v>0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6"/>
      <c r="P82" s="36"/>
      <c r="Q82" s="37"/>
      <c r="R82" s="37"/>
      <c r="S82" s="36"/>
      <c r="T82" s="37"/>
      <c r="U82" s="37"/>
      <c r="V82" s="37"/>
      <c r="W82" s="37"/>
      <c r="X82" s="36"/>
      <c r="Y82" s="36"/>
      <c r="Z82" s="36"/>
      <c r="AA82" s="36"/>
      <c r="AB82" s="30"/>
      <c r="AC82" s="39"/>
    </row>
    <row r="83" spans="1:29" s="3" customFormat="1" ht="18.75" customHeight="1" hidden="1">
      <c r="A83" s="97" t="s">
        <v>80</v>
      </c>
      <c r="B83" s="112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6"/>
      <c r="P83" s="36"/>
      <c r="Q83" s="37"/>
      <c r="R83" s="37"/>
      <c r="S83" s="36"/>
      <c r="T83" s="37"/>
      <c r="U83" s="37"/>
      <c r="V83" s="37"/>
      <c r="W83" s="37"/>
      <c r="X83" s="36"/>
      <c r="Y83" s="36"/>
      <c r="Z83" s="36"/>
      <c r="AA83" s="36"/>
      <c r="AB83" s="30"/>
      <c r="AC83" s="39"/>
    </row>
    <row r="84" spans="1:29" s="3" customFormat="1" ht="18.75" customHeight="1" hidden="1">
      <c r="A84" s="97" t="s">
        <v>81</v>
      </c>
      <c r="B84" s="112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6"/>
      <c r="P84" s="36"/>
      <c r="Q84" s="37"/>
      <c r="R84" s="37"/>
      <c r="S84" s="36"/>
      <c r="T84" s="37"/>
      <c r="U84" s="37"/>
      <c r="V84" s="37"/>
      <c r="W84" s="37"/>
      <c r="X84" s="36"/>
      <c r="Y84" s="36"/>
      <c r="Z84" s="36"/>
      <c r="AA84" s="36"/>
      <c r="AB84" s="30"/>
      <c r="AC84" s="39"/>
    </row>
    <row r="85" spans="1:29" s="3" customFormat="1" ht="19.5" customHeight="1" hidden="1">
      <c r="A85" s="97" t="s">
        <v>82</v>
      </c>
      <c r="B85" s="112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6"/>
      <c r="P85" s="36"/>
      <c r="Q85" s="37"/>
      <c r="R85" s="37"/>
      <c r="S85" s="36"/>
      <c r="T85" s="37"/>
      <c r="U85" s="37"/>
      <c r="V85" s="37"/>
      <c r="W85" s="37"/>
      <c r="X85" s="36"/>
      <c r="Y85" s="36"/>
      <c r="Z85" s="36"/>
      <c r="AA85" s="36"/>
      <c r="AB85" s="30"/>
      <c r="AC85" s="39"/>
    </row>
    <row r="86" spans="1:29" s="3" customFormat="1" ht="19.5" customHeight="1" hidden="1">
      <c r="A86" s="97" t="s">
        <v>83</v>
      </c>
      <c r="B86" s="112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6"/>
      <c r="P86" s="36"/>
      <c r="Q86" s="37"/>
      <c r="R86" s="37"/>
      <c r="S86" s="36"/>
      <c r="T86" s="37"/>
      <c r="U86" s="37"/>
      <c r="V86" s="37"/>
      <c r="W86" s="37"/>
      <c r="X86" s="36"/>
      <c r="Y86" s="36"/>
      <c r="Z86" s="36"/>
      <c r="AA86" s="36"/>
      <c r="AB86" s="30"/>
      <c r="AC86" s="39"/>
    </row>
    <row r="87" spans="1:29" s="3" customFormat="1" ht="27" customHeight="1" hidden="1">
      <c r="A87" s="49" t="s">
        <v>90</v>
      </c>
      <c r="B87" s="109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6"/>
      <c r="P87" s="36"/>
      <c r="Q87" s="37"/>
      <c r="R87" s="37"/>
      <c r="S87" s="36"/>
      <c r="T87" s="37"/>
      <c r="U87" s="37"/>
      <c r="V87" s="37"/>
      <c r="W87" s="37"/>
      <c r="X87" s="36"/>
      <c r="Y87" s="36"/>
      <c r="Z87" s="36"/>
      <c r="AA87" s="36"/>
      <c r="AB87" s="30"/>
      <c r="AC87" s="39"/>
    </row>
    <row r="88" spans="1:29" s="3" customFormat="1" ht="39.75" customHeight="1" hidden="1">
      <c r="A88" s="49" t="s">
        <v>91</v>
      </c>
      <c r="B88" s="109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6"/>
      <c r="P88" s="36"/>
      <c r="Q88" s="37"/>
      <c r="R88" s="37"/>
      <c r="S88" s="36"/>
      <c r="T88" s="37"/>
      <c r="U88" s="37"/>
      <c r="V88" s="37"/>
      <c r="W88" s="37"/>
      <c r="X88" s="36"/>
      <c r="Y88" s="36"/>
      <c r="Z88" s="36"/>
      <c r="AA88" s="36"/>
      <c r="AB88" s="30"/>
      <c r="AC88" s="39"/>
    </row>
    <row r="89" spans="1:29" s="83" customFormat="1" ht="21.75" customHeight="1">
      <c r="A89" s="92" t="s">
        <v>59</v>
      </c>
      <c r="B89" s="111">
        <f>SUM(B90:B94)</f>
        <v>4315.7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0"/>
      <c r="AC89" s="36"/>
    </row>
    <row r="90" spans="1:29" s="83" customFormat="1" ht="37.5" customHeight="1">
      <c r="A90" s="93" t="s">
        <v>23</v>
      </c>
      <c r="B90" s="112">
        <v>859.3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6"/>
      <c r="P90" s="36"/>
      <c r="Q90" s="37"/>
      <c r="R90" s="37"/>
      <c r="S90" s="36"/>
      <c r="T90" s="37"/>
      <c r="U90" s="37"/>
      <c r="V90" s="37"/>
      <c r="W90" s="37"/>
      <c r="X90" s="36"/>
      <c r="Y90" s="36"/>
      <c r="Z90" s="36"/>
      <c r="AA90" s="36"/>
      <c r="AB90" s="30"/>
      <c r="AC90" s="39"/>
    </row>
    <row r="91" spans="1:29" s="83" customFormat="1" ht="42.75" customHeight="1">
      <c r="A91" s="93" t="s">
        <v>24</v>
      </c>
      <c r="B91" s="112">
        <v>3404</v>
      </c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6"/>
      <c r="P91" s="36"/>
      <c r="Q91" s="37"/>
      <c r="R91" s="37"/>
      <c r="S91" s="36"/>
      <c r="T91" s="37"/>
      <c r="U91" s="37"/>
      <c r="V91" s="37"/>
      <c r="W91" s="37"/>
      <c r="X91" s="36"/>
      <c r="Y91" s="36"/>
      <c r="Z91" s="36"/>
      <c r="AA91" s="36"/>
      <c r="AB91" s="30"/>
      <c r="AC91" s="39"/>
    </row>
    <row r="92" spans="1:29" s="83" customFormat="1" ht="24" customHeight="1" hidden="1">
      <c r="A92" s="93"/>
      <c r="B92" s="112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6"/>
      <c r="P92" s="36"/>
      <c r="Q92" s="37"/>
      <c r="R92" s="37"/>
      <c r="S92" s="36"/>
      <c r="T92" s="37"/>
      <c r="U92" s="37"/>
      <c r="V92" s="37"/>
      <c r="W92" s="37"/>
      <c r="X92" s="36"/>
      <c r="Y92" s="36"/>
      <c r="Z92" s="36"/>
      <c r="AA92" s="36"/>
      <c r="AB92" s="30"/>
      <c r="AC92" s="39"/>
    </row>
    <row r="93" spans="1:29" s="83" customFormat="1" ht="22.5" customHeight="1">
      <c r="A93" s="93" t="s">
        <v>27</v>
      </c>
      <c r="B93" s="112">
        <v>52.4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6"/>
      <c r="P93" s="36"/>
      <c r="Q93" s="37"/>
      <c r="R93" s="37"/>
      <c r="S93" s="36"/>
      <c r="T93" s="37"/>
      <c r="U93" s="37"/>
      <c r="V93" s="37"/>
      <c r="W93" s="37"/>
      <c r="X93" s="36"/>
      <c r="Y93" s="36"/>
      <c r="Z93" s="36"/>
      <c r="AA93" s="36"/>
      <c r="AB93" s="30"/>
      <c r="AC93" s="39"/>
    </row>
    <row r="94" spans="1:29" s="83" customFormat="1" ht="38.25" customHeight="1" hidden="1">
      <c r="A94" s="94" t="s">
        <v>25</v>
      </c>
      <c r="B94" s="112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6"/>
      <c r="P94" s="36"/>
      <c r="Q94" s="37"/>
      <c r="R94" s="37"/>
      <c r="S94" s="36"/>
      <c r="T94" s="37"/>
      <c r="U94" s="37"/>
      <c r="V94" s="37"/>
      <c r="W94" s="37"/>
      <c r="X94" s="36"/>
      <c r="Y94" s="36"/>
      <c r="Z94" s="36"/>
      <c r="AA94" s="36"/>
      <c r="AB94" s="30"/>
      <c r="AC94" s="39"/>
    </row>
    <row r="95" spans="1:29" s="64" customFormat="1" ht="20.25" customHeight="1">
      <c r="A95" s="120" t="s">
        <v>17</v>
      </c>
      <c r="B95" s="69">
        <f>B11+B25+B41+B45+B52+B56+B60+B63+B64+B66+B67+B68+B70+B71+B75+B79+B80+B81+B89+B69+B78+B82+B87+B88</f>
        <v>29519.499999999996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1"/>
      <c r="AC95" s="63"/>
    </row>
    <row r="96" spans="1:29" s="3" customFormat="1" ht="18.75" customHeight="1">
      <c r="A96" s="47" t="s">
        <v>46</v>
      </c>
      <c r="B96" s="68">
        <v>5000</v>
      </c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6"/>
      <c r="P96" s="36"/>
      <c r="Q96" s="37"/>
      <c r="R96" s="37"/>
      <c r="S96" s="36"/>
      <c r="T96" s="37"/>
      <c r="U96" s="37"/>
      <c r="V96" s="37"/>
      <c r="W96" s="37"/>
      <c r="X96" s="36"/>
      <c r="Y96" s="36"/>
      <c r="Z96" s="36"/>
      <c r="AA96" s="36"/>
      <c r="AB96" s="30"/>
      <c r="AC96" s="39"/>
    </row>
    <row r="97" spans="1:29" s="3" customFormat="1" ht="20.25" customHeight="1">
      <c r="A97" s="106" t="s">
        <v>18</v>
      </c>
      <c r="B97" s="68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6"/>
      <c r="P97" s="36"/>
      <c r="Q97" s="37"/>
      <c r="R97" s="37"/>
      <c r="S97" s="36"/>
      <c r="T97" s="37"/>
      <c r="U97" s="37"/>
      <c r="V97" s="37"/>
      <c r="W97" s="37"/>
      <c r="X97" s="36"/>
      <c r="Y97" s="36"/>
      <c r="Z97" s="36"/>
      <c r="AA97" s="36"/>
      <c r="AB97" s="30"/>
      <c r="AC97" s="39"/>
    </row>
    <row r="98" spans="1:30" ht="18" customHeight="1" hidden="1">
      <c r="A98" s="51" t="s">
        <v>72</v>
      </c>
      <c r="B98" s="68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29"/>
      <c r="P98" s="29"/>
      <c r="Q98" s="31"/>
      <c r="R98" s="31"/>
      <c r="S98" s="29"/>
      <c r="T98" s="31"/>
      <c r="U98" s="31"/>
      <c r="V98" s="31"/>
      <c r="W98" s="31"/>
      <c r="X98" s="29"/>
      <c r="Y98" s="29"/>
      <c r="Z98" s="29"/>
      <c r="AA98" s="29"/>
      <c r="AB98" s="30"/>
      <c r="AC98" s="29"/>
      <c r="AD98" s="3"/>
    </row>
    <row r="99" spans="1:30" ht="40.5" customHeight="1" hidden="1">
      <c r="A99" s="107" t="s">
        <v>87</v>
      </c>
      <c r="B99" s="117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29"/>
      <c r="P99" s="29"/>
      <c r="Q99" s="31"/>
      <c r="R99" s="31"/>
      <c r="S99" s="29"/>
      <c r="T99" s="31"/>
      <c r="U99" s="31"/>
      <c r="V99" s="31"/>
      <c r="W99" s="31"/>
      <c r="X99" s="29"/>
      <c r="Y99" s="29"/>
      <c r="Z99" s="29"/>
      <c r="AA99" s="29"/>
      <c r="AB99" s="30"/>
      <c r="AC99" s="29"/>
      <c r="AD99" s="3"/>
    </row>
    <row r="100" spans="1:30" ht="13.5" customHeight="1" hidden="1">
      <c r="A100" s="51" t="s">
        <v>19</v>
      </c>
      <c r="B100" s="68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29"/>
      <c r="P100" s="29"/>
      <c r="Q100" s="31"/>
      <c r="R100" s="31"/>
      <c r="S100" s="29"/>
      <c r="T100" s="31"/>
      <c r="U100" s="31"/>
      <c r="V100" s="31"/>
      <c r="W100" s="31"/>
      <c r="X100" s="29"/>
      <c r="Y100" s="29"/>
      <c r="Z100" s="29"/>
      <c r="AA100" s="29"/>
      <c r="AB100" s="30"/>
      <c r="AC100" s="29"/>
      <c r="AD100" s="3"/>
    </row>
    <row r="101" spans="1:30" ht="17.25" customHeight="1">
      <c r="A101" s="54" t="s">
        <v>73</v>
      </c>
      <c r="B101" s="68">
        <f>B102+B103+B110+B111+B112+B113+B114+B115+B116+B117+B119+B120+B122+B123+B121</f>
        <v>627.5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29"/>
      <c r="P101" s="29"/>
      <c r="Q101" s="31"/>
      <c r="R101" s="31"/>
      <c r="S101" s="29"/>
      <c r="T101" s="31"/>
      <c r="U101" s="31"/>
      <c r="V101" s="31"/>
      <c r="W101" s="31"/>
      <c r="X101" s="29"/>
      <c r="Y101" s="29"/>
      <c r="Z101" s="29"/>
      <c r="AA101" s="29"/>
      <c r="AB101" s="30"/>
      <c r="AC101" s="29"/>
      <c r="AD101" s="3"/>
    </row>
    <row r="102" spans="1:30" ht="18" customHeight="1" hidden="1">
      <c r="A102" s="55" t="s">
        <v>28</v>
      </c>
      <c r="B102" s="67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29"/>
      <c r="P102" s="29"/>
      <c r="Q102" s="31"/>
      <c r="R102" s="31"/>
      <c r="S102" s="29"/>
      <c r="T102" s="31"/>
      <c r="U102" s="31"/>
      <c r="V102" s="31"/>
      <c r="W102" s="31"/>
      <c r="X102" s="29"/>
      <c r="Y102" s="29"/>
      <c r="Z102" s="29"/>
      <c r="AA102" s="29"/>
      <c r="AB102" s="30"/>
      <c r="AC102" s="29"/>
      <c r="AD102" s="3"/>
    </row>
    <row r="103" spans="1:30" ht="18" customHeight="1">
      <c r="A103" s="56" t="s">
        <v>76</v>
      </c>
      <c r="B103" s="67">
        <f>SUM(B104:B109)</f>
        <v>545.5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29"/>
      <c r="P103" s="29"/>
      <c r="Q103" s="31"/>
      <c r="R103" s="31"/>
      <c r="S103" s="29"/>
      <c r="T103" s="31"/>
      <c r="U103" s="31"/>
      <c r="V103" s="31"/>
      <c r="W103" s="31"/>
      <c r="X103" s="29"/>
      <c r="Y103" s="29"/>
      <c r="Z103" s="29"/>
      <c r="AA103" s="29"/>
      <c r="AB103" s="30"/>
      <c r="AC103" s="29"/>
      <c r="AD103" s="3"/>
    </row>
    <row r="104" spans="1:30" ht="18" customHeight="1">
      <c r="A104" s="56" t="s">
        <v>74</v>
      </c>
      <c r="B104" s="67">
        <v>545.5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29"/>
      <c r="P104" s="29"/>
      <c r="Q104" s="31"/>
      <c r="R104" s="31"/>
      <c r="S104" s="29"/>
      <c r="T104" s="31"/>
      <c r="U104" s="31"/>
      <c r="V104" s="31"/>
      <c r="W104" s="31"/>
      <c r="X104" s="29"/>
      <c r="Y104" s="29"/>
      <c r="Z104" s="29"/>
      <c r="AA104" s="29"/>
      <c r="AB104" s="30"/>
      <c r="AC104" s="29"/>
      <c r="AD104" s="3"/>
    </row>
    <row r="105" spans="1:30" ht="18" customHeight="1" hidden="1">
      <c r="A105" s="56" t="s">
        <v>75</v>
      </c>
      <c r="B105" s="67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29"/>
      <c r="P105" s="29"/>
      <c r="Q105" s="31"/>
      <c r="R105" s="31"/>
      <c r="S105" s="29"/>
      <c r="T105" s="31"/>
      <c r="U105" s="31"/>
      <c r="V105" s="31"/>
      <c r="W105" s="31"/>
      <c r="X105" s="29"/>
      <c r="Y105" s="29"/>
      <c r="Z105" s="29"/>
      <c r="AA105" s="29"/>
      <c r="AB105" s="30"/>
      <c r="AC105" s="29"/>
      <c r="AD105" s="3"/>
    </row>
    <row r="106" spans="1:30" ht="18" customHeight="1" hidden="1">
      <c r="A106" s="56" t="s">
        <v>77</v>
      </c>
      <c r="B106" s="67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29"/>
      <c r="P106" s="29"/>
      <c r="Q106" s="31"/>
      <c r="R106" s="31"/>
      <c r="S106" s="29"/>
      <c r="T106" s="31"/>
      <c r="U106" s="31"/>
      <c r="V106" s="31"/>
      <c r="W106" s="31"/>
      <c r="X106" s="29"/>
      <c r="Y106" s="29"/>
      <c r="Z106" s="29"/>
      <c r="AA106" s="29"/>
      <c r="AB106" s="30"/>
      <c r="AC106" s="29"/>
      <c r="AD106" s="3"/>
    </row>
    <row r="107" spans="1:30" ht="18" customHeight="1" hidden="1">
      <c r="A107" s="56" t="s">
        <v>78</v>
      </c>
      <c r="B107" s="67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29"/>
      <c r="P107" s="29"/>
      <c r="Q107" s="31"/>
      <c r="R107" s="31"/>
      <c r="S107" s="29"/>
      <c r="T107" s="31"/>
      <c r="U107" s="31"/>
      <c r="V107" s="31"/>
      <c r="W107" s="31"/>
      <c r="X107" s="29"/>
      <c r="Y107" s="29"/>
      <c r="Z107" s="29"/>
      <c r="AA107" s="29"/>
      <c r="AB107" s="30"/>
      <c r="AC107" s="29"/>
      <c r="AD107" s="3"/>
    </row>
    <row r="108" spans="1:30" ht="35.25" customHeight="1" hidden="1">
      <c r="A108" s="56" t="s">
        <v>79</v>
      </c>
      <c r="B108" s="67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29"/>
      <c r="P108" s="29"/>
      <c r="Q108" s="31"/>
      <c r="R108" s="31"/>
      <c r="S108" s="29"/>
      <c r="T108" s="31"/>
      <c r="U108" s="31"/>
      <c r="V108" s="31"/>
      <c r="W108" s="31"/>
      <c r="X108" s="29"/>
      <c r="Y108" s="29"/>
      <c r="Z108" s="29"/>
      <c r="AA108" s="29"/>
      <c r="AB108" s="30"/>
      <c r="AC108" s="29"/>
      <c r="AD108" s="3"/>
    </row>
    <row r="109" spans="1:30" ht="21" customHeight="1" hidden="1">
      <c r="A109" s="119" t="s">
        <v>89</v>
      </c>
      <c r="B109" s="117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29"/>
      <c r="P109" s="29"/>
      <c r="Q109" s="31"/>
      <c r="R109" s="31"/>
      <c r="S109" s="29"/>
      <c r="T109" s="31"/>
      <c r="U109" s="31"/>
      <c r="V109" s="31"/>
      <c r="W109" s="31"/>
      <c r="X109" s="29"/>
      <c r="Y109" s="29"/>
      <c r="Z109" s="29"/>
      <c r="AA109" s="29"/>
      <c r="AB109" s="30"/>
      <c r="AC109" s="29"/>
      <c r="AD109" s="3"/>
    </row>
    <row r="110" spans="1:30" ht="18" customHeight="1">
      <c r="A110" s="55" t="s">
        <v>20</v>
      </c>
      <c r="B110" s="67">
        <v>18.2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29"/>
      <c r="P110" s="29"/>
      <c r="Q110" s="31"/>
      <c r="R110" s="31"/>
      <c r="S110" s="29"/>
      <c r="T110" s="31"/>
      <c r="U110" s="31"/>
      <c r="V110" s="31"/>
      <c r="W110" s="31"/>
      <c r="X110" s="29"/>
      <c r="Y110" s="29"/>
      <c r="Z110" s="29"/>
      <c r="AA110" s="29"/>
      <c r="AB110" s="30"/>
      <c r="AC110" s="29"/>
      <c r="AD110" s="3"/>
    </row>
    <row r="111" spans="1:30" ht="18" customHeight="1" hidden="1">
      <c r="A111" s="56" t="s">
        <v>21</v>
      </c>
      <c r="B111" s="67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29"/>
      <c r="P111" s="29"/>
      <c r="Q111" s="31"/>
      <c r="R111" s="31"/>
      <c r="S111" s="29"/>
      <c r="T111" s="31"/>
      <c r="U111" s="31"/>
      <c r="V111" s="31"/>
      <c r="W111" s="31"/>
      <c r="X111" s="29"/>
      <c r="Y111" s="29"/>
      <c r="Z111" s="29"/>
      <c r="AA111" s="29"/>
      <c r="AB111" s="30"/>
      <c r="AC111" s="29"/>
      <c r="AD111" s="3"/>
    </row>
    <row r="112" spans="1:30" ht="20.25" customHeight="1" hidden="1">
      <c r="A112" s="70" t="s">
        <v>53</v>
      </c>
      <c r="B112" s="67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29"/>
      <c r="P112" s="29"/>
      <c r="Q112" s="31"/>
      <c r="R112" s="31"/>
      <c r="S112" s="29"/>
      <c r="T112" s="31"/>
      <c r="U112" s="31"/>
      <c r="V112" s="31"/>
      <c r="W112" s="31"/>
      <c r="X112" s="29"/>
      <c r="Y112" s="29"/>
      <c r="Z112" s="29"/>
      <c r="AA112" s="29"/>
      <c r="AB112" s="30"/>
      <c r="AC112" s="29"/>
      <c r="AD112" s="3"/>
    </row>
    <row r="113" spans="1:30" ht="18" customHeight="1">
      <c r="A113" s="70" t="s">
        <v>29</v>
      </c>
      <c r="B113" s="67">
        <v>15.5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29"/>
      <c r="P113" s="29"/>
      <c r="Q113" s="31"/>
      <c r="R113" s="31"/>
      <c r="S113" s="29"/>
      <c r="T113" s="31"/>
      <c r="U113" s="31"/>
      <c r="V113" s="31"/>
      <c r="W113" s="31"/>
      <c r="X113" s="29"/>
      <c r="Y113" s="29"/>
      <c r="Z113" s="29"/>
      <c r="AA113" s="29"/>
      <c r="AB113" s="30"/>
      <c r="AC113" s="29"/>
      <c r="AD113" s="3"/>
    </row>
    <row r="114" spans="1:29" ht="18" customHeight="1">
      <c r="A114" s="55" t="s">
        <v>30</v>
      </c>
      <c r="B114" s="67">
        <v>48.3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29"/>
      <c r="P114" s="29"/>
      <c r="Q114" s="31"/>
      <c r="R114" s="31"/>
      <c r="S114" s="29"/>
      <c r="T114" s="31"/>
      <c r="U114" s="31"/>
      <c r="V114" s="31"/>
      <c r="W114" s="31"/>
      <c r="X114" s="29"/>
      <c r="Y114" s="29"/>
      <c r="Z114" s="29"/>
      <c r="AA114" s="29"/>
      <c r="AB114" s="29"/>
      <c r="AC114" s="29"/>
    </row>
    <row r="115" spans="1:29" ht="19.5" customHeight="1" hidden="1">
      <c r="A115" s="55" t="s">
        <v>31</v>
      </c>
      <c r="B115" s="67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29"/>
      <c r="P115" s="29"/>
      <c r="Q115" s="31"/>
      <c r="R115" s="31"/>
      <c r="S115" s="29"/>
      <c r="T115" s="31"/>
      <c r="U115" s="31"/>
      <c r="V115" s="31"/>
      <c r="W115" s="31"/>
      <c r="X115" s="29"/>
      <c r="Y115" s="29"/>
      <c r="Z115" s="29"/>
      <c r="AA115" s="29"/>
      <c r="AB115" s="29"/>
      <c r="AC115" s="29"/>
    </row>
    <row r="116" spans="1:29" ht="18" customHeight="1" hidden="1">
      <c r="A116" s="55" t="s">
        <v>45</v>
      </c>
      <c r="B116" s="67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29"/>
      <c r="P116" s="29"/>
      <c r="Q116" s="31"/>
      <c r="R116" s="31"/>
      <c r="S116" s="29"/>
      <c r="T116" s="31"/>
      <c r="U116" s="31"/>
      <c r="V116" s="31"/>
      <c r="W116" s="31"/>
      <c r="X116" s="29"/>
      <c r="Y116" s="29"/>
      <c r="Z116" s="29"/>
      <c r="AA116" s="29"/>
      <c r="AB116" s="29"/>
      <c r="AC116" s="29"/>
    </row>
    <row r="117" spans="1:29" ht="20.25" customHeight="1" hidden="1">
      <c r="A117" s="57" t="s">
        <v>32</v>
      </c>
      <c r="B117" s="67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29"/>
      <c r="P117" s="29"/>
      <c r="Q117" s="31"/>
      <c r="R117" s="31"/>
      <c r="S117" s="29"/>
      <c r="T117" s="31"/>
      <c r="U117" s="31"/>
      <c r="V117" s="31"/>
      <c r="W117" s="31"/>
      <c r="X117" s="29"/>
      <c r="Y117" s="29"/>
      <c r="Z117" s="29"/>
      <c r="AA117" s="29"/>
      <c r="AB117" s="29"/>
      <c r="AC117" s="29"/>
    </row>
    <row r="118" spans="1:29" ht="55.5" customHeight="1" hidden="1">
      <c r="A118" s="118" t="s">
        <v>88</v>
      </c>
      <c r="B118" s="108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29"/>
      <c r="P118" s="29"/>
      <c r="Q118" s="31"/>
      <c r="R118" s="31"/>
      <c r="S118" s="29"/>
      <c r="T118" s="31"/>
      <c r="U118" s="31"/>
      <c r="V118" s="31"/>
      <c r="W118" s="31"/>
      <c r="X118" s="29"/>
      <c r="Y118" s="29"/>
      <c r="Z118" s="29"/>
      <c r="AA118" s="29"/>
      <c r="AB118" s="29"/>
      <c r="AC118" s="29"/>
    </row>
    <row r="119" spans="1:29" ht="18" customHeight="1" hidden="1">
      <c r="A119" s="55" t="s">
        <v>38</v>
      </c>
      <c r="B119" s="67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29"/>
      <c r="P119" s="29"/>
      <c r="Q119" s="31"/>
      <c r="R119" s="31"/>
      <c r="S119" s="29"/>
      <c r="T119" s="31"/>
      <c r="U119" s="31"/>
      <c r="V119" s="31"/>
      <c r="W119" s="31"/>
      <c r="X119" s="29"/>
      <c r="Y119" s="29"/>
      <c r="Z119" s="29"/>
      <c r="AA119" s="29"/>
      <c r="AB119" s="29"/>
      <c r="AC119" s="29"/>
    </row>
    <row r="120" spans="1:29" ht="18" customHeight="1" hidden="1">
      <c r="A120" s="55" t="s">
        <v>56</v>
      </c>
      <c r="B120" s="67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29"/>
      <c r="P120" s="29"/>
      <c r="Q120" s="31"/>
      <c r="R120" s="31"/>
      <c r="S120" s="29"/>
      <c r="T120" s="31"/>
      <c r="U120" s="31"/>
      <c r="V120" s="31"/>
      <c r="W120" s="31"/>
      <c r="X120" s="29"/>
      <c r="Y120" s="29"/>
      <c r="Z120" s="29"/>
      <c r="AA120" s="29"/>
      <c r="AB120" s="29"/>
      <c r="AC120" s="29"/>
    </row>
    <row r="121" spans="1:29" ht="18" customHeight="1" hidden="1">
      <c r="A121" s="55" t="s">
        <v>93</v>
      </c>
      <c r="B121" s="67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29"/>
      <c r="P121" s="29"/>
      <c r="Q121" s="31"/>
      <c r="R121" s="31"/>
      <c r="S121" s="29"/>
      <c r="T121" s="31"/>
      <c r="U121" s="31"/>
      <c r="V121" s="31"/>
      <c r="W121" s="31"/>
      <c r="X121" s="29"/>
      <c r="Y121" s="29"/>
      <c r="Z121" s="29"/>
      <c r="AA121" s="29"/>
      <c r="AB121" s="29"/>
      <c r="AC121" s="29"/>
    </row>
    <row r="122" spans="1:29" ht="18" customHeight="1" hidden="1">
      <c r="A122" s="55" t="s">
        <v>57</v>
      </c>
      <c r="B122" s="67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29"/>
      <c r="P122" s="29"/>
      <c r="Q122" s="31"/>
      <c r="R122" s="31"/>
      <c r="S122" s="29"/>
      <c r="T122" s="31"/>
      <c r="U122" s="31"/>
      <c r="V122" s="31"/>
      <c r="W122" s="31"/>
      <c r="X122" s="29"/>
      <c r="Y122" s="29"/>
      <c r="Z122" s="29"/>
      <c r="AA122" s="29"/>
      <c r="AB122" s="29"/>
      <c r="AC122" s="29"/>
    </row>
    <row r="123" spans="1:29" ht="18" customHeight="1" hidden="1">
      <c r="A123" s="81" t="s">
        <v>64</v>
      </c>
      <c r="B123" s="67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29"/>
      <c r="P123" s="29"/>
      <c r="Q123" s="31"/>
      <c r="R123" s="31"/>
      <c r="S123" s="29"/>
      <c r="T123" s="31"/>
      <c r="U123" s="31"/>
      <c r="V123" s="31"/>
      <c r="W123" s="31"/>
      <c r="X123" s="29"/>
      <c r="Y123" s="29"/>
      <c r="Z123" s="29"/>
      <c r="AA123" s="29"/>
      <c r="AB123" s="29"/>
      <c r="AC123" s="29"/>
    </row>
    <row r="124" spans="1:29" ht="18" customHeight="1" hidden="1">
      <c r="A124" s="82" t="s">
        <v>84</v>
      </c>
      <c r="B124" s="67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29"/>
      <c r="P124" s="29"/>
      <c r="Q124" s="31"/>
      <c r="R124" s="31"/>
      <c r="S124" s="29"/>
      <c r="T124" s="31"/>
      <c r="U124" s="31"/>
      <c r="V124" s="31"/>
      <c r="W124" s="31"/>
      <c r="X124" s="29"/>
      <c r="Y124" s="29"/>
      <c r="Z124" s="29"/>
      <c r="AA124" s="29"/>
      <c r="AB124" s="29"/>
      <c r="AC124" s="29"/>
    </row>
    <row r="125" spans="1:29" ht="58.5" customHeight="1" hidden="1">
      <c r="A125" s="107" t="s">
        <v>85</v>
      </c>
      <c r="B125" s="108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29"/>
      <c r="P125" s="29"/>
      <c r="Q125" s="31"/>
      <c r="R125" s="31"/>
      <c r="S125" s="29"/>
      <c r="T125" s="31"/>
      <c r="U125" s="31"/>
      <c r="V125" s="31"/>
      <c r="W125" s="31"/>
      <c r="X125" s="29"/>
      <c r="Y125" s="29"/>
      <c r="Z125" s="29"/>
      <c r="AA125" s="29"/>
      <c r="AB125" s="29"/>
      <c r="AC125" s="29"/>
    </row>
    <row r="126" spans="1:29" s="62" customFormat="1" ht="21.75" customHeight="1">
      <c r="A126" s="66" t="s">
        <v>22</v>
      </c>
      <c r="B126" s="71">
        <f>B98+B100+B101+B125</f>
        <v>627.5</v>
      </c>
      <c r="C126" s="37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</row>
    <row r="127" spans="1:29" s="65" customFormat="1" ht="21" customHeight="1" thickBot="1">
      <c r="A127" s="58" t="s">
        <v>63</v>
      </c>
      <c r="B127" s="72">
        <f>B95+B126</f>
        <v>30146.999999999996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</row>
    <row r="128" spans="1:29" s="9" customFormat="1" ht="15.75">
      <c r="A128" s="8"/>
      <c r="B128" s="43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16"/>
      <c r="P128" s="16"/>
      <c r="Q128" s="16"/>
      <c r="R128" s="16"/>
      <c r="S128" s="16"/>
      <c r="T128" s="16"/>
      <c r="U128" s="16"/>
      <c r="V128" s="16"/>
      <c r="W128" s="16"/>
      <c r="X128" s="17"/>
      <c r="Y128" s="17"/>
      <c r="Z128" s="17"/>
      <c r="AA128" s="17"/>
      <c r="AB128" s="17"/>
      <c r="AC128" s="17"/>
    </row>
    <row r="129" spans="1:29" s="4" customFormat="1" ht="18.75">
      <c r="A129" s="7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8"/>
      <c r="P129" s="18"/>
      <c r="Q129" s="19"/>
      <c r="R129" s="19"/>
      <c r="S129" s="18"/>
      <c r="T129" s="19"/>
      <c r="U129" s="19"/>
      <c r="V129" s="19"/>
      <c r="W129" s="19"/>
      <c r="X129" s="18"/>
      <c r="Y129" s="18"/>
      <c r="Z129" s="18"/>
      <c r="AA129" s="18"/>
      <c r="AB129" s="18"/>
      <c r="AC129" s="18"/>
    </row>
    <row r="130" spans="1:29" s="11" customFormat="1" ht="15.75">
      <c r="A130" s="10"/>
      <c r="B130" s="45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20"/>
      <c r="P130" s="20"/>
      <c r="Q130" s="20"/>
      <c r="R130" s="20"/>
      <c r="S130" s="20"/>
      <c r="T130" s="20"/>
      <c r="U130" s="20"/>
      <c r="V130" s="20"/>
      <c r="W130" s="20"/>
      <c r="X130" s="21"/>
      <c r="Y130" s="21"/>
      <c r="Z130" s="21"/>
      <c r="AA130" s="21"/>
      <c r="AB130" s="21"/>
      <c r="AC130" s="21"/>
    </row>
    <row r="131" spans="1:29" ht="12.75">
      <c r="A131" s="1"/>
      <c r="B131" s="74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15"/>
      <c r="P131" s="15"/>
      <c r="Q131" s="22"/>
      <c r="R131" s="22"/>
      <c r="S131" s="15"/>
      <c r="T131" s="22"/>
      <c r="U131" s="22"/>
      <c r="V131" s="22"/>
      <c r="W131" s="22"/>
      <c r="X131" s="15"/>
      <c r="Y131" s="15"/>
      <c r="Z131" s="15"/>
      <c r="AA131" s="15"/>
      <c r="AB131" s="15"/>
      <c r="AC131" s="15"/>
    </row>
    <row r="132" spans="1:29" ht="12.75">
      <c r="A132" s="1"/>
      <c r="B132" s="76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15"/>
      <c r="P132" s="15"/>
      <c r="Q132" s="22"/>
      <c r="R132" s="22"/>
      <c r="S132" s="15"/>
      <c r="T132" s="22"/>
      <c r="U132" s="22"/>
      <c r="V132" s="22"/>
      <c r="W132" s="22"/>
      <c r="X132" s="15"/>
      <c r="Y132" s="15"/>
      <c r="Z132" s="15"/>
      <c r="AA132" s="15"/>
      <c r="AB132" s="15"/>
      <c r="AC132" s="15"/>
    </row>
    <row r="133" spans="2:29" ht="12.75">
      <c r="B133" s="75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3"/>
      <c r="P133" s="23"/>
      <c r="Q133" s="24"/>
      <c r="R133" s="24"/>
      <c r="S133" s="23"/>
      <c r="T133" s="24"/>
      <c r="U133" s="24"/>
      <c r="V133" s="24"/>
      <c r="W133" s="24"/>
      <c r="X133" s="23"/>
      <c r="Y133" s="23"/>
      <c r="Z133" s="23"/>
      <c r="AA133" s="23"/>
      <c r="AB133" s="23"/>
      <c r="AC133" s="23"/>
    </row>
    <row r="134" spans="2:29" ht="12.7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3"/>
      <c r="P134" s="23"/>
      <c r="Q134" s="24"/>
      <c r="R134" s="24"/>
      <c r="S134" s="23"/>
      <c r="T134" s="24"/>
      <c r="U134" s="24"/>
      <c r="V134" s="24"/>
      <c r="W134" s="24"/>
      <c r="X134" s="23"/>
      <c r="Y134" s="23"/>
      <c r="Z134" s="23"/>
      <c r="AA134" s="23"/>
      <c r="AB134" s="23"/>
      <c r="AC134" s="23"/>
    </row>
    <row r="135" spans="2:29" ht="12.7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3"/>
      <c r="P135" s="23"/>
      <c r="Q135" s="24"/>
      <c r="R135" s="24"/>
      <c r="S135" s="23"/>
      <c r="T135" s="24"/>
      <c r="U135" s="24"/>
      <c r="V135" s="24"/>
      <c r="W135" s="24"/>
      <c r="X135" s="23"/>
      <c r="Y135" s="23"/>
      <c r="Z135" s="23"/>
      <c r="AA135" s="23"/>
      <c r="AB135" s="23"/>
      <c r="AC135" s="23"/>
    </row>
    <row r="136" spans="2:29" ht="12.7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3"/>
      <c r="P136" s="23"/>
      <c r="Q136" s="24"/>
      <c r="R136" s="24"/>
      <c r="S136" s="23"/>
      <c r="T136" s="24"/>
      <c r="U136" s="24"/>
      <c r="V136" s="24"/>
      <c r="W136" s="24"/>
      <c r="X136" s="23"/>
      <c r="Y136" s="23"/>
      <c r="Z136" s="23"/>
      <c r="AA136" s="23"/>
      <c r="AB136" s="23"/>
      <c r="AC136" s="23"/>
    </row>
    <row r="137" spans="2:29" ht="12.7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3"/>
      <c r="P137" s="23"/>
      <c r="Q137" s="24"/>
      <c r="R137" s="24"/>
      <c r="S137" s="23"/>
      <c r="T137" s="24"/>
      <c r="U137" s="24"/>
      <c r="V137" s="24"/>
      <c r="W137" s="24"/>
      <c r="X137" s="23"/>
      <c r="Y137" s="23"/>
      <c r="Z137" s="23"/>
      <c r="AA137" s="23"/>
      <c r="AB137" s="23"/>
      <c r="AC137" s="23"/>
    </row>
    <row r="138" spans="2:29" ht="12.7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3"/>
      <c r="P138" s="23"/>
      <c r="Q138" s="24"/>
      <c r="R138" s="24"/>
      <c r="S138" s="23"/>
      <c r="T138" s="24"/>
      <c r="U138" s="24"/>
      <c r="V138" s="24"/>
      <c r="W138" s="24"/>
      <c r="X138" s="23"/>
      <c r="Y138" s="23"/>
      <c r="Z138" s="23"/>
      <c r="AA138" s="23"/>
      <c r="AB138" s="23"/>
      <c r="AC138" s="23"/>
    </row>
    <row r="139" spans="2:29" ht="12.7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3"/>
      <c r="P139" s="23"/>
      <c r="Q139" s="24"/>
      <c r="R139" s="24"/>
      <c r="S139" s="23"/>
      <c r="T139" s="24"/>
      <c r="U139" s="24"/>
      <c r="V139" s="24"/>
      <c r="W139" s="24"/>
      <c r="X139" s="23"/>
      <c r="Y139" s="23"/>
      <c r="Z139" s="23"/>
      <c r="AA139" s="23"/>
      <c r="AB139" s="23"/>
      <c r="AC139" s="23"/>
    </row>
    <row r="140" spans="2:29" ht="12.7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3"/>
      <c r="P140" s="23"/>
      <c r="Q140" s="24"/>
      <c r="R140" s="24"/>
      <c r="S140" s="23"/>
      <c r="T140" s="24"/>
      <c r="U140" s="24"/>
      <c r="V140" s="24"/>
      <c r="W140" s="24"/>
      <c r="X140" s="23"/>
      <c r="Y140" s="23"/>
      <c r="Z140" s="23"/>
      <c r="AA140" s="23"/>
      <c r="AB140" s="23"/>
      <c r="AC140" s="23"/>
    </row>
    <row r="141" spans="2:29" ht="12.7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3"/>
      <c r="P141" s="23"/>
      <c r="Q141" s="24"/>
      <c r="R141" s="24"/>
      <c r="S141" s="23"/>
      <c r="T141" s="24"/>
      <c r="U141" s="24"/>
      <c r="V141" s="24"/>
      <c r="W141" s="24"/>
      <c r="X141" s="23"/>
      <c r="Y141" s="23"/>
      <c r="Z141" s="23"/>
      <c r="AA141" s="23"/>
      <c r="AB141" s="23"/>
      <c r="AC141" s="23"/>
    </row>
    <row r="142" spans="2:29" ht="12.7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3"/>
      <c r="P142" s="23"/>
      <c r="Q142" s="24"/>
      <c r="R142" s="24"/>
      <c r="S142" s="23"/>
      <c r="T142" s="24"/>
      <c r="U142" s="24"/>
      <c r="V142" s="24"/>
      <c r="W142" s="24"/>
      <c r="X142" s="23"/>
      <c r="Y142" s="23"/>
      <c r="Z142" s="23"/>
      <c r="AA142" s="23"/>
      <c r="AB142" s="23"/>
      <c r="AC142" s="23"/>
    </row>
    <row r="143" spans="2:29" ht="12.7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3"/>
      <c r="P143" s="23"/>
      <c r="Q143" s="24"/>
      <c r="R143" s="24"/>
      <c r="S143" s="23"/>
      <c r="T143" s="24"/>
      <c r="U143" s="24"/>
      <c r="V143" s="24"/>
      <c r="W143" s="24"/>
      <c r="X143" s="23"/>
      <c r="Y143" s="23"/>
      <c r="Z143" s="23"/>
      <c r="AA143" s="23"/>
      <c r="AB143" s="23"/>
      <c r="AC143" s="23"/>
    </row>
    <row r="144" spans="2:29" ht="12.7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3"/>
      <c r="P144" s="23"/>
      <c r="Q144" s="24"/>
      <c r="R144" s="24"/>
      <c r="S144" s="23"/>
      <c r="T144" s="24"/>
      <c r="U144" s="24"/>
      <c r="V144" s="24"/>
      <c r="W144" s="24"/>
      <c r="X144" s="23"/>
      <c r="Y144" s="23"/>
      <c r="Z144" s="23"/>
      <c r="AA144" s="23"/>
      <c r="AB144" s="23"/>
      <c r="AC144" s="23"/>
    </row>
    <row r="145" spans="2:29" ht="12.7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3"/>
      <c r="P145" s="23"/>
      <c r="Q145" s="24"/>
      <c r="R145" s="24"/>
      <c r="S145" s="23"/>
      <c r="T145" s="24"/>
      <c r="U145" s="24"/>
      <c r="V145" s="24"/>
      <c r="W145" s="24"/>
      <c r="X145" s="23"/>
      <c r="Y145" s="23"/>
      <c r="Z145" s="23"/>
      <c r="AA145" s="23"/>
      <c r="AB145" s="23"/>
      <c r="AC145" s="23"/>
    </row>
    <row r="146" spans="2:29" ht="12.7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3"/>
      <c r="P146" s="23"/>
      <c r="Q146" s="24"/>
      <c r="R146" s="24"/>
      <c r="S146" s="23"/>
      <c r="T146" s="24"/>
      <c r="U146" s="24"/>
      <c r="V146" s="24"/>
      <c r="W146" s="24"/>
      <c r="X146" s="23"/>
      <c r="Y146" s="23"/>
      <c r="Z146" s="23"/>
      <c r="AA146" s="23"/>
      <c r="AB146" s="23"/>
      <c r="AC146" s="23"/>
    </row>
    <row r="147" spans="2:29" ht="12.7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3"/>
      <c r="P147" s="23"/>
      <c r="Q147" s="24"/>
      <c r="R147" s="24"/>
      <c r="S147" s="23"/>
      <c r="T147" s="24"/>
      <c r="U147" s="24"/>
      <c r="V147" s="24"/>
      <c r="W147" s="24"/>
      <c r="X147" s="23"/>
      <c r="Y147" s="23"/>
      <c r="Z147" s="23"/>
      <c r="AA147" s="23"/>
      <c r="AB147" s="23"/>
      <c r="AC147" s="23"/>
    </row>
    <row r="148" spans="2:29" ht="12.7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3"/>
      <c r="P148" s="23"/>
      <c r="Q148" s="24"/>
      <c r="R148" s="24"/>
      <c r="S148" s="23"/>
      <c r="T148" s="24"/>
      <c r="U148" s="24"/>
      <c r="V148" s="24"/>
      <c r="W148" s="24"/>
      <c r="X148" s="23"/>
      <c r="Y148" s="23"/>
      <c r="Z148" s="23"/>
      <c r="AA148" s="23"/>
      <c r="AB148" s="23"/>
      <c r="AC148" s="23"/>
    </row>
    <row r="149" spans="2:29" ht="12.7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3"/>
      <c r="P149" s="23"/>
      <c r="Q149" s="24"/>
      <c r="R149" s="24"/>
      <c r="S149" s="23"/>
      <c r="T149" s="24"/>
      <c r="U149" s="24"/>
      <c r="V149" s="24"/>
      <c r="W149" s="24"/>
      <c r="X149" s="23"/>
      <c r="Y149" s="23"/>
      <c r="Z149" s="23"/>
      <c r="AA149" s="23"/>
      <c r="AB149" s="23"/>
      <c r="AC149" s="23"/>
    </row>
    <row r="150" spans="2:29" ht="12.7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3"/>
      <c r="P150" s="23"/>
      <c r="Q150" s="24"/>
      <c r="R150" s="24"/>
      <c r="S150" s="23"/>
      <c r="T150" s="24"/>
      <c r="U150" s="24"/>
      <c r="V150" s="24"/>
      <c r="W150" s="24"/>
      <c r="X150" s="23"/>
      <c r="Y150" s="23"/>
      <c r="Z150" s="23"/>
      <c r="AA150" s="23"/>
      <c r="AB150" s="23"/>
      <c r="AC150" s="23"/>
    </row>
    <row r="151" spans="2:29" ht="12.7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3"/>
      <c r="P151" s="23"/>
      <c r="Q151" s="24"/>
      <c r="R151" s="24"/>
      <c r="S151" s="23"/>
      <c r="T151" s="24"/>
      <c r="U151" s="24"/>
      <c r="V151" s="24"/>
      <c r="W151" s="24"/>
      <c r="X151" s="23"/>
      <c r="Y151" s="23"/>
      <c r="Z151" s="23"/>
      <c r="AA151" s="23"/>
      <c r="AB151" s="23"/>
      <c r="AC151" s="23"/>
    </row>
    <row r="152" spans="2:29" ht="12.7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3"/>
      <c r="P152" s="23"/>
      <c r="Q152" s="24"/>
      <c r="R152" s="24"/>
      <c r="S152" s="23"/>
      <c r="T152" s="24"/>
      <c r="U152" s="24"/>
      <c r="V152" s="24"/>
      <c r="W152" s="24"/>
      <c r="X152" s="23"/>
      <c r="Y152" s="23"/>
      <c r="Z152" s="23"/>
      <c r="AA152" s="23"/>
      <c r="AB152" s="23"/>
      <c r="AC152" s="23"/>
    </row>
    <row r="153" spans="2:29" ht="12.7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3"/>
      <c r="P153" s="23"/>
      <c r="Q153" s="24"/>
      <c r="R153" s="24"/>
      <c r="S153" s="23"/>
      <c r="T153" s="24"/>
      <c r="U153" s="24"/>
      <c r="V153" s="24"/>
      <c r="W153" s="24"/>
      <c r="X153" s="23"/>
      <c r="Y153" s="23"/>
      <c r="Z153" s="23"/>
      <c r="AA153" s="23"/>
      <c r="AB153" s="23"/>
      <c r="AC153" s="23"/>
    </row>
    <row r="154" spans="2:29" ht="12.7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3"/>
      <c r="P154" s="23"/>
      <c r="Q154" s="24"/>
      <c r="R154" s="24"/>
      <c r="S154" s="23"/>
      <c r="T154" s="24"/>
      <c r="U154" s="24"/>
      <c r="V154" s="24"/>
      <c r="W154" s="24"/>
      <c r="X154" s="23"/>
      <c r="Y154" s="23"/>
      <c r="Z154" s="23"/>
      <c r="AA154" s="23"/>
      <c r="AB154" s="23"/>
      <c r="AC154" s="23"/>
    </row>
    <row r="155" spans="2:29" ht="12.7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3"/>
      <c r="P155" s="23"/>
      <c r="Q155" s="24"/>
      <c r="R155" s="24"/>
      <c r="S155" s="23"/>
      <c r="T155" s="24"/>
      <c r="U155" s="24"/>
      <c r="V155" s="24"/>
      <c r="W155" s="24"/>
      <c r="X155" s="23"/>
      <c r="Y155" s="23"/>
      <c r="Z155" s="23"/>
      <c r="AA155" s="23"/>
      <c r="AB155" s="23"/>
      <c r="AC155" s="23"/>
    </row>
    <row r="156" spans="2:29" ht="12.7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3"/>
      <c r="P156" s="23"/>
      <c r="Q156" s="24"/>
      <c r="R156" s="24"/>
      <c r="S156" s="23"/>
      <c r="T156" s="24"/>
      <c r="U156" s="24"/>
      <c r="V156" s="24"/>
      <c r="W156" s="24"/>
      <c r="X156" s="23"/>
      <c r="Y156" s="23"/>
      <c r="Z156" s="23"/>
      <c r="AA156" s="23"/>
      <c r="AB156" s="23"/>
      <c r="AC156" s="23"/>
    </row>
    <row r="157" spans="2:29" ht="12.7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3"/>
      <c r="P157" s="23"/>
      <c r="Q157" s="24"/>
      <c r="R157" s="24"/>
      <c r="S157" s="23"/>
      <c r="T157" s="24"/>
      <c r="U157" s="24"/>
      <c r="V157" s="24"/>
      <c r="W157" s="24"/>
      <c r="X157" s="23"/>
      <c r="Y157" s="23"/>
      <c r="Z157" s="23"/>
      <c r="AA157" s="23"/>
      <c r="AB157" s="23"/>
      <c r="AC157" s="23"/>
    </row>
    <row r="158" spans="2:29" ht="12.7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3"/>
      <c r="P158" s="23"/>
      <c r="Q158" s="24"/>
      <c r="R158" s="24"/>
      <c r="S158" s="23"/>
      <c r="T158" s="24"/>
      <c r="U158" s="24"/>
      <c r="V158" s="24"/>
      <c r="W158" s="24"/>
      <c r="X158" s="23"/>
      <c r="Y158" s="23"/>
      <c r="Z158" s="23"/>
      <c r="AA158" s="23"/>
      <c r="AB158" s="23"/>
      <c r="AC158" s="23"/>
    </row>
    <row r="159" spans="2:29" ht="12.7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3"/>
      <c r="P159" s="23"/>
      <c r="Q159" s="24"/>
      <c r="R159" s="24"/>
      <c r="S159" s="23"/>
      <c r="T159" s="24"/>
      <c r="U159" s="24"/>
      <c r="V159" s="24"/>
      <c r="W159" s="24"/>
      <c r="X159" s="23"/>
      <c r="Y159" s="23"/>
      <c r="Z159" s="23"/>
      <c r="AA159" s="23"/>
      <c r="AB159" s="23"/>
      <c r="AC159" s="23"/>
    </row>
    <row r="160" spans="2:29" ht="12.7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3"/>
      <c r="P160" s="23"/>
      <c r="Q160" s="24"/>
      <c r="R160" s="24"/>
      <c r="S160" s="23"/>
      <c r="T160" s="24"/>
      <c r="U160" s="24"/>
      <c r="V160" s="24"/>
      <c r="W160" s="24"/>
      <c r="X160" s="23"/>
      <c r="Y160" s="23"/>
      <c r="Z160" s="23"/>
      <c r="AA160" s="23"/>
      <c r="AB160" s="23"/>
      <c r="AC160" s="23"/>
    </row>
    <row r="161" spans="2:29" ht="12.7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3"/>
      <c r="P161" s="23"/>
      <c r="Q161" s="24"/>
      <c r="R161" s="24"/>
      <c r="S161" s="23"/>
      <c r="T161" s="24"/>
      <c r="U161" s="24"/>
      <c r="V161" s="24"/>
      <c r="W161" s="24"/>
      <c r="X161" s="23"/>
      <c r="Y161" s="23"/>
      <c r="Z161" s="23"/>
      <c r="AA161" s="23"/>
      <c r="AB161" s="23"/>
      <c r="AC161" s="23"/>
    </row>
    <row r="162" spans="2:29" ht="12.7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3"/>
      <c r="P162" s="23"/>
      <c r="Q162" s="24"/>
      <c r="R162" s="24"/>
      <c r="S162" s="23"/>
      <c r="T162" s="24"/>
      <c r="U162" s="24"/>
      <c r="V162" s="24"/>
      <c r="W162" s="24"/>
      <c r="X162" s="23"/>
      <c r="Y162" s="23"/>
      <c r="Z162" s="23"/>
      <c r="AA162" s="23"/>
      <c r="AB162" s="23"/>
      <c r="AC162" s="23"/>
    </row>
    <row r="163" spans="2:29" ht="12.7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3"/>
      <c r="P163" s="23"/>
      <c r="Q163" s="24"/>
      <c r="R163" s="24"/>
      <c r="S163" s="23"/>
      <c r="T163" s="24"/>
      <c r="U163" s="24"/>
      <c r="V163" s="24"/>
      <c r="W163" s="24"/>
      <c r="X163" s="23"/>
      <c r="Y163" s="23"/>
      <c r="Z163" s="23"/>
      <c r="AA163" s="23"/>
      <c r="AB163" s="23"/>
      <c r="AC163" s="23"/>
    </row>
    <row r="164" spans="2:29" ht="12.7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3"/>
      <c r="P164" s="23"/>
      <c r="Q164" s="24"/>
      <c r="R164" s="24"/>
      <c r="S164" s="23"/>
      <c r="T164" s="24"/>
      <c r="U164" s="24"/>
      <c r="V164" s="24"/>
      <c r="W164" s="24"/>
      <c r="X164" s="23"/>
      <c r="Y164" s="23"/>
      <c r="Z164" s="23"/>
      <c r="AA164" s="23"/>
      <c r="AB164" s="23"/>
      <c r="AC164" s="23"/>
    </row>
    <row r="165" spans="2:29" ht="12.7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3"/>
      <c r="P165" s="23"/>
      <c r="Q165" s="24"/>
      <c r="R165" s="24"/>
      <c r="S165" s="23"/>
      <c r="T165" s="24"/>
      <c r="U165" s="24"/>
      <c r="V165" s="24"/>
      <c r="W165" s="24"/>
      <c r="X165" s="23"/>
      <c r="Y165" s="23"/>
      <c r="Z165" s="23"/>
      <c r="AA165" s="23"/>
      <c r="AB165" s="23"/>
      <c r="AC165" s="23"/>
    </row>
  </sheetData>
  <sheetProtection/>
  <mergeCells count="2">
    <mergeCell ref="A2:B2"/>
    <mergeCell ref="A1:B1"/>
  </mergeCells>
  <printOptions/>
  <pageMargins left="0.87" right="0.1968503937007874" top="0.23" bottom="0.2" header="0.15748031496062992" footer="0.15748031496062992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Ardelyan_A</cp:lastModifiedBy>
  <cp:lastPrinted>2016-03-28T07:41:19Z</cp:lastPrinted>
  <dcterms:created xsi:type="dcterms:W3CDTF">2002-11-05T08:53:00Z</dcterms:created>
  <dcterms:modified xsi:type="dcterms:W3CDTF">2016-03-28T07:41:57Z</dcterms:modified>
  <cp:category/>
  <cp:version/>
  <cp:contentType/>
  <cp:contentStatus/>
</cp:coreProperties>
</file>